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4" i="1"/>
  <c r="J23" i="1"/>
  <c r="I23" i="1"/>
  <c r="H23" i="1"/>
  <c r="G23" i="1"/>
  <c r="F23" i="1"/>
  <c r="B14" i="1"/>
  <c r="A14" i="1"/>
  <c r="J13" i="1"/>
  <c r="I13" i="1"/>
  <c r="H13" i="1"/>
  <c r="G13" i="1"/>
  <c r="F13" i="1"/>
  <c r="J195" i="1" l="1"/>
  <c r="L195" i="1"/>
  <c r="I195" i="1"/>
  <c r="H195" i="1"/>
  <c r="G195" i="1"/>
  <c r="F195" i="1"/>
  <c r="L176" i="1"/>
  <c r="F176" i="1"/>
  <c r="H176" i="1"/>
  <c r="G176" i="1"/>
  <c r="I176" i="1"/>
  <c r="J176" i="1"/>
  <c r="H157" i="1"/>
  <c r="G157" i="1"/>
  <c r="F157" i="1"/>
  <c r="J157" i="1"/>
  <c r="I157" i="1"/>
  <c r="L157" i="1"/>
  <c r="J138" i="1"/>
  <c r="I138" i="1"/>
  <c r="H138" i="1"/>
  <c r="L138" i="1"/>
  <c r="F138" i="1"/>
  <c r="G138" i="1"/>
  <c r="J119" i="1"/>
  <c r="G119" i="1"/>
  <c r="F119" i="1"/>
  <c r="L119" i="1"/>
  <c r="I119" i="1"/>
  <c r="H119" i="1"/>
  <c r="H100" i="1"/>
  <c r="L100" i="1"/>
  <c r="J100" i="1"/>
  <c r="I100" i="1"/>
  <c r="G100" i="1"/>
  <c r="F100" i="1"/>
  <c r="I81" i="1"/>
  <c r="G81" i="1"/>
  <c r="L81" i="1"/>
  <c r="J81" i="1"/>
  <c r="H81" i="1"/>
  <c r="F81" i="1"/>
  <c r="F62" i="1"/>
  <c r="G62" i="1"/>
  <c r="L62" i="1"/>
  <c r="J62" i="1"/>
  <c r="I62" i="1"/>
  <c r="H62" i="1"/>
  <c r="I43" i="1"/>
  <c r="L43" i="1"/>
  <c r="J43" i="1"/>
  <c r="H43" i="1"/>
  <c r="G43" i="1"/>
  <c r="F43" i="1"/>
  <c r="J24" i="1"/>
  <c r="I24" i="1"/>
  <c r="H24" i="1"/>
  <c r="G24" i="1"/>
  <c r="F24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<sst xmlns="http://schemas.openxmlformats.org/spreadsheetml/2006/main" count="587" uniqueCount="278">
  <si>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</si>
  <si>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</si>
  <si>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</si>
  <si>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</si>
  <si>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</si>
  <si>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</si>
  <si>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</si>
  <si>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</si>
  <si>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</si>
  <si>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</si>
  <si>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</si>
  <si>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</si>
  <si>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</si>
  <si>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</si>
  <si>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</si>
  <si>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</si>
  <si>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</si>
  <si>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</si>
  <si>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</si>
  <si>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</si>
  <si>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</si>
  <si>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</si>
  <si>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</si>
  <si>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</si>
  <si>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</si>
  <si>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</si>
  <si>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</si>
  <si>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</si>
  <si>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</si>
  <si>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</si>
  <si>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</si>
  <si>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</si>
  <si>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</si>
  <si>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</si>
  <si>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</si>
  <si>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</si>
  <si>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</si>
  <si>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</si>
  <si>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</si>
  <si>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</si>
  <si>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Сидоренко И. В.</t>
  </si>
  <si>
    <t>Сыр твердых сортов в нарезке</t>
  </si>
  <si>
    <t>Каша вязкая из хлопьев овсяных "Геркулес"</t>
  </si>
  <si>
    <t xml:space="preserve">
</t>
  </si>
  <si>
    <t xml:space="preserve">МБОУ "Адамовская СОШ№2"  </t>
  </si>
  <si>
    <t>32.4</t>
  </si>
  <si>
    <t>54-1з</t>
  </si>
  <si>
    <t>11,99</t>
  </si>
  <si>
    <t>9,30</t>
  </si>
  <si>
    <t>54-29к</t>
  </si>
  <si>
    <t>чай с сахаром</t>
  </si>
  <si>
    <t>54-2гн</t>
  </si>
  <si>
    <t>1,76</t>
  </si>
  <si>
    <t>пшеничный</t>
  </si>
  <si>
    <t>пром.</t>
  </si>
  <si>
    <t>1,80</t>
  </si>
  <si>
    <t>пшеничный, ржаной</t>
  </si>
  <si>
    <t>мандарин</t>
  </si>
  <si>
    <t>35,00</t>
  </si>
  <si>
    <t>рассольник домашний</t>
  </si>
  <si>
    <t>54-4с</t>
  </si>
  <si>
    <t>20.49</t>
  </si>
  <si>
    <t>тефтели из говядины с рисом</t>
  </si>
  <si>
    <t>36,79</t>
  </si>
  <si>
    <t>54-16м</t>
  </si>
  <si>
    <t>картофель отварной в молоке</t>
  </si>
  <si>
    <t>54-10г</t>
  </si>
  <si>
    <t>15,13</t>
  </si>
  <si>
    <t>напиток "Витошка"</t>
  </si>
  <si>
    <t>11,68</t>
  </si>
  <si>
    <t>ржаной</t>
  </si>
  <si>
    <t>3,15</t>
  </si>
  <si>
    <t>0.4</t>
  </si>
  <si>
    <t>0.7</t>
  </si>
  <si>
    <t>картофельное пюре с курицей тушеной с морковью</t>
  </si>
  <si>
    <t>54-25м, 54-11г</t>
  </si>
  <si>
    <t>49,56</t>
  </si>
  <si>
    <t>какао "Витошка"</t>
  </si>
  <si>
    <t>4,7</t>
  </si>
  <si>
    <t>100.4</t>
  </si>
  <si>
    <t>54-21гн</t>
  </si>
  <si>
    <t>7,48</t>
  </si>
  <si>
    <t>свекла отварная дольками</t>
  </si>
  <si>
    <t>5,2</t>
  </si>
  <si>
    <t>54-28з</t>
  </si>
  <si>
    <t>3,04</t>
  </si>
  <si>
    <t>12,5</t>
  </si>
  <si>
    <t>84.2</t>
  </si>
  <si>
    <t>2,55</t>
  </si>
  <si>
    <t>салат из моркови и яблок</t>
  </si>
  <si>
    <t>54-11з</t>
  </si>
  <si>
    <t>5,15</t>
  </si>
  <si>
    <t>котлета рыбная любительская(минтай)</t>
  </si>
  <si>
    <t>54-14р</t>
  </si>
  <si>
    <t>32,48</t>
  </si>
  <si>
    <t>борщ с капустой и картофелем со сметаной</t>
  </si>
  <si>
    <t>54-2с</t>
  </si>
  <si>
    <t>19,61</t>
  </si>
  <si>
    <t>рис отварной</t>
  </si>
  <si>
    <t>36.4</t>
  </si>
  <si>
    <t>203.5</t>
  </si>
  <si>
    <t>54-6г</t>
  </si>
  <si>
    <t>14.85</t>
  </si>
  <si>
    <t>чай с лимоном и сахаром</t>
  </si>
  <si>
    <t>54-3гн</t>
  </si>
  <si>
    <t>3,43</t>
  </si>
  <si>
    <t>1.80</t>
  </si>
  <si>
    <t>омлет натуральный</t>
  </si>
  <si>
    <t>3,2</t>
  </si>
  <si>
    <t>225.5</t>
  </si>
  <si>
    <t>54-1о</t>
  </si>
  <si>
    <t>34,98</t>
  </si>
  <si>
    <t>горошек зеленый</t>
  </si>
  <si>
    <t>54-20з</t>
  </si>
  <si>
    <t>3,87</t>
  </si>
  <si>
    <t>чай с молоком и сахаром</t>
  </si>
  <si>
    <t>54-4гн</t>
  </si>
  <si>
    <t>3,00</t>
  </si>
  <si>
    <t>яблоко</t>
  </si>
  <si>
    <t>53.3</t>
  </si>
  <si>
    <t>14,13</t>
  </si>
  <si>
    <t>перец болгарский в нарезке</t>
  </si>
  <si>
    <t>54-4з</t>
  </si>
  <si>
    <t>5,06</t>
  </si>
  <si>
    <t>суп картофельный с макаронными изделиями</t>
  </si>
  <si>
    <t>54-24с</t>
  </si>
  <si>
    <t>14,11</t>
  </si>
  <si>
    <t>оладьи из печени по-кунцевски</t>
  </si>
  <si>
    <t>54-31м</t>
  </si>
  <si>
    <t>34,11</t>
  </si>
  <si>
    <t>каша перловая рассыпчатая</t>
  </si>
  <si>
    <t>54-5г</t>
  </si>
  <si>
    <t>9,80</t>
  </si>
  <si>
    <t>запекнка из творога</t>
  </si>
  <si>
    <t>54-1т</t>
  </si>
  <si>
    <t>40.63</t>
  </si>
  <si>
    <t>0.1</t>
  </si>
  <si>
    <t>54-45гн</t>
  </si>
  <si>
    <t>21,4</t>
  </si>
  <si>
    <t>20.83</t>
  </si>
  <si>
    <t>помидор в нарезке</t>
  </si>
  <si>
    <t>54-3з</t>
  </si>
  <si>
    <t>3,26</t>
  </si>
  <si>
    <t>щи из свежей капусты со сметаной</t>
  </si>
  <si>
    <t>54-1с</t>
  </si>
  <si>
    <t>20,32</t>
  </si>
  <si>
    <t>биточек из курицы</t>
  </si>
  <si>
    <t>54-23м</t>
  </si>
  <si>
    <t>48,59</t>
  </si>
  <si>
    <t>макароны отварные</t>
  </si>
  <si>
    <t>54-1г</t>
  </si>
  <si>
    <t>10,35</t>
  </si>
  <si>
    <t>компот из смеси сухофруктов</t>
  </si>
  <si>
    <t>54-1хн</t>
  </si>
  <si>
    <t>4,01</t>
  </si>
  <si>
    <t>2,52</t>
  </si>
  <si>
    <t>2,3</t>
  </si>
  <si>
    <t>11,8</t>
  </si>
  <si>
    <t>картофель отварной в молоке с котлетой рыбной(минтай)</t>
  </si>
  <si>
    <t>54-10г, 54-14р</t>
  </si>
  <si>
    <t>45,47</t>
  </si>
  <si>
    <t>соус молочный натуральный</t>
  </si>
  <si>
    <t>соус</t>
  </si>
  <si>
    <t>54-5соус</t>
  </si>
  <si>
    <t>4,47</t>
  </si>
  <si>
    <t>кофейный напиток с молоком</t>
  </si>
  <si>
    <t>54-23гн</t>
  </si>
  <si>
    <t>7,78</t>
  </si>
  <si>
    <t>3,06</t>
  </si>
  <si>
    <t>суп гороховый</t>
  </si>
  <si>
    <t>54-8с</t>
  </si>
  <si>
    <t>17.5</t>
  </si>
  <si>
    <t>4,6</t>
  </si>
  <si>
    <t>бефстроганов из отварной говядины</t>
  </si>
  <si>
    <t>54-1м</t>
  </si>
  <si>
    <t>54.33</t>
  </si>
  <si>
    <t>каша гречневая рассыпчатая</t>
  </si>
  <si>
    <t>54-4г</t>
  </si>
  <si>
    <t>11,04</t>
  </si>
  <si>
    <t>компот из свежих яблок</t>
  </si>
  <si>
    <t>54-32хн</t>
  </si>
  <si>
    <t>3,57</t>
  </si>
  <si>
    <t>2.16</t>
  </si>
  <si>
    <t>3,24</t>
  </si>
  <si>
    <t>каша вязкая молочная пшенная</t>
  </si>
  <si>
    <t>54-6к</t>
  </si>
  <si>
    <t>13,55</t>
  </si>
  <si>
    <t>рассольник Ленинградский</t>
  </si>
  <si>
    <t>54-3с</t>
  </si>
  <si>
    <t>21,71</t>
  </si>
  <si>
    <t>плов из отварной говядины</t>
  </si>
  <si>
    <t>54-11м</t>
  </si>
  <si>
    <t>47,15</t>
  </si>
  <si>
    <t>11.68</t>
  </si>
  <si>
    <t>макароны отварные с тушеной курицей</t>
  </si>
  <si>
    <t>54-1г, 54-25м</t>
  </si>
  <si>
    <t>49,54</t>
  </si>
  <si>
    <t>огурец в нарезке</t>
  </si>
  <si>
    <t>54-2з</t>
  </si>
  <si>
    <t>4.22</t>
  </si>
  <si>
    <t>4,22</t>
  </si>
  <si>
    <t>суп крестьянский с крупой ( крупа перловая)</t>
  </si>
  <si>
    <t>54-10с</t>
  </si>
  <si>
    <t>5,1</t>
  </si>
  <si>
    <t>27,03</t>
  </si>
  <si>
    <t>29,22</t>
  </si>
  <si>
    <t>173.7</t>
  </si>
  <si>
    <t>11,84</t>
  </si>
  <si>
    <t>4,12</t>
  </si>
  <si>
    <t>6,77</t>
  </si>
  <si>
    <t>18.60</t>
  </si>
  <si>
    <t>каша жидкая молочная гречневая</t>
  </si>
  <si>
    <t>54-20к</t>
  </si>
  <si>
    <t>14,81</t>
  </si>
  <si>
    <t>7,68</t>
  </si>
  <si>
    <t>15,07</t>
  </si>
  <si>
    <t>16,05</t>
  </si>
  <si>
    <t>шницель из говядины</t>
  </si>
  <si>
    <t>114.8</t>
  </si>
  <si>
    <t>54-7м</t>
  </si>
  <si>
    <t>58,63</t>
  </si>
  <si>
    <t>горошница</t>
  </si>
  <si>
    <t>54-21г</t>
  </si>
  <si>
    <t>8,20</t>
  </si>
  <si>
    <t>3,05</t>
  </si>
  <si>
    <t>2,16</t>
  </si>
  <si>
    <t>1,11</t>
  </si>
  <si>
    <t>соус белый основной</t>
  </si>
  <si>
    <t>54-2соус</t>
  </si>
  <si>
    <t>1,54</t>
  </si>
  <si>
    <t>34,16</t>
  </si>
  <si>
    <t>1.76</t>
  </si>
  <si>
    <t>5,4</t>
  </si>
  <si>
    <t>банан</t>
  </si>
  <si>
    <t>18,34</t>
  </si>
  <si>
    <t>суп фасолевый</t>
  </si>
  <si>
    <t>54-9с</t>
  </si>
  <si>
    <t>25,77</t>
  </si>
  <si>
    <t>14,4</t>
  </si>
  <si>
    <t>печень говяжья по-строгановски</t>
  </si>
  <si>
    <t>54-18м</t>
  </si>
  <si>
    <t>33,68</t>
  </si>
  <si>
    <t>картофельное пюре</t>
  </si>
  <si>
    <t>54-11г</t>
  </si>
  <si>
    <t>11.48</t>
  </si>
  <si>
    <t>2,25</t>
  </si>
  <si>
    <t>плов с курицей</t>
  </si>
  <si>
    <t>54-12м</t>
  </si>
  <si>
    <t>45,16</t>
  </si>
  <si>
    <t>0.5</t>
  </si>
  <si>
    <t>3.5</t>
  </si>
  <si>
    <t>2,19</t>
  </si>
  <si>
    <t>25,88</t>
  </si>
  <si>
    <t>рыба тушеная в томате с овощами</t>
  </si>
  <si>
    <t>54-11р</t>
  </si>
  <si>
    <t>25,53</t>
  </si>
  <si>
    <t>12,07</t>
  </si>
  <si>
    <t>4,23</t>
  </si>
  <si>
    <t>59,85</t>
  </si>
  <si>
    <t>89,04</t>
  </si>
  <si>
    <t>62,63</t>
  </si>
  <si>
    <t>25,2</t>
  </si>
  <si>
    <t>80,47</t>
  </si>
  <si>
    <t>59,41</t>
  </si>
  <si>
    <t>79,71</t>
  </si>
  <si>
    <t>66,22</t>
  </si>
  <si>
    <t>92,20</t>
  </si>
  <si>
    <t>60,78</t>
  </si>
  <si>
    <t>91,84</t>
  </si>
  <si>
    <t>59,03</t>
  </si>
  <si>
    <t>85,49</t>
  </si>
  <si>
    <t>60,19</t>
  </si>
  <si>
    <t>88,15</t>
  </si>
  <si>
    <t>60,03</t>
  </si>
  <si>
    <t>90,74</t>
  </si>
  <si>
    <t>63,53</t>
  </si>
  <si>
    <t>89,21</t>
  </si>
  <si>
    <t>60,73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</si>
</sst>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top" wrapText="1"/>
    </xf>
    <xf numFmtId="44" fontId="3" fillId="3" borderId="3" xfId="0" applyNumberFormat="1" applyFont="1" applyFill="1" applyBorder="1" applyAlignment="1">
      <alignment horizontal="center" vertical="top" wrapText="1"/>
    </xf>
    <xf numFmtId="44" fontId="3" fillId="0" borderId="10" xfId="0" applyNumberFormat="1" applyFont="1" applyBorder="1" applyAlignment="1">
      <alignment horizontal="center"/>
    </xf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4" sqref="P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2" style="2" bestFit="1" customWidth="1"/>
    <col min="13" max="16384" width="9.109375" style="2"/>
  </cols>
  <sheetData>
    <row r="1" spans="1:12" ht="15" customHeight="1" x14ac:dyDescent="0.25">
      <c r="A1" s="1" t="s">
        <v>7</v>
      </c>
      <c r="C1" s="51" t="s">
        <v>43</v>
      </c>
      <c r="D1" s="52"/>
      <c r="E1" s="53" t="s">
        <v>44</v>
      </c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8.1999999999999993</v>
      </c>
      <c r="H6" s="40">
        <v>11.2</v>
      </c>
      <c r="I6" s="40" t="s">
        <v>45</v>
      </c>
      <c r="J6" s="40">
        <v>263</v>
      </c>
      <c r="K6" s="66" t="s">
        <v>49</v>
      </c>
      <c r="L6" s="61" t="s">
        <v>47</v>
      </c>
    </row>
    <row r="7" spans="1:12" ht="14.4" x14ac:dyDescent="0.3">
      <c r="A7" s="23"/>
      <c r="B7" s="15"/>
      <c r="C7" s="11"/>
      <c r="D7" s="71" t="s">
        <v>26</v>
      </c>
      <c r="E7" s="42" t="s">
        <v>41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46</v>
      </c>
      <c r="L7" s="65" t="s">
        <v>48</v>
      </c>
    </row>
    <row r="8" spans="1:12" ht="14.4" x14ac:dyDescent="0.3">
      <c r="A8" s="23"/>
      <c r="B8" s="15"/>
      <c r="C8" s="11"/>
      <c r="D8" s="7" t="s">
        <v>22</v>
      </c>
      <c r="E8" s="67" t="s">
        <v>50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68" t="s">
        <v>51</v>
      </c>
      <c r="L8" s="65" t="s">
        <v>52</v>
      </c>
    </row>
    <row r="9" spans="1:12" ht="14.4" x14ac:dyDescent="0.3">
      <c r="A9" s="23"/>
      <c r="B9" s="15"/>
      <c r="C9" s="11"/>
      <c r="D9" s="7" t="s">
        <v>23</v>
      </c>
      <c r="E9" s="67" t="s">
        <v>56</v>
      </c>
      <c r="F9" s="43">
        <v>70</v>
      </c>
      <c r="G9" s="43">
        <v>5.3</v>
      </c>
      <c r="H9" s="69" t="s">
        <v>73</v>
      </c>
      <c r="I9" s="43">
        <v>30.5</v>
      </c>
      <c r="J9" s="43">
        <v>148.19999999999999</v>
      </c>
      <c r="K9" s="68" t="s">
        <v>54</v>
      </c>
      <c r="L9" s="65" t="s">
        <v>55</v>
      </c>
    </row>
    <row r="10" spans="1:12" ht="14.4" x14ac:dyDescent="0.3">
      <c r="A10" s="23"/>
      <c r="B10" s="15"/>
      <c r="C10" s="11"/>
      <c r="D10" s="7" t="s">
        <v>24</v>
      </c>
      <c r="E10" s="67" t="s">
        <v>57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68" t="s">
        <v>54</v>
      </c>
      <c r="L10" s="65" t="s">
        <v>58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62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6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18.3</v>
      </c>
      <c r="H13" s="19">
        <f t="shared" si="0"/>
        <v>15.9</v>
      </c>
      <c r="I13" s="19">
        <f t="shared" si="0"/>
        <v>47.4</v>
      </c>
      <c r="J13" s="19">
        <f t="shared" si="0"/>
        <v>540.70000000000005</v>
      </c>
      <c r="K13" s="25"/>
      <c r="L13" s="73" t="s">
        <v>258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62"/>
    </row>
    <row r="15" spans="1:12" ht="14.4" x14ac:dyDescent="0.3">
      <c r="A15" s="23"/>
      <c r="B15" s="15"/>
      <c r="C15" s="11"/>
      <c r="D15" s="7" t="s">
        <v>27</v>
      </c>
      <c r="E15" s="67" t="s">
        <v>59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68" t="s">
        <v>60</v>
      </c>
      <c r="L15" s="65" t="s">
        <v>61</v>
      </c>
    </row>
    <row r="16" spans="1:12" ht="14.4" x14ac:dyDescent="0.3">
      <c r="A16" s="23"/>
      <c r="B16" s="15"/>
      <c r="C16" s="11"/>
      <c r="D16" s="7" t="s">
        <v>28</v>
      </c>
      <c r="E16" s="67" t="s">
        <v>62</v>
      </c>
      <c r="F16" s="43">
        <v>90</v>
      </c>
      <c r="G16" s="43">
        <v>13</v>
      </c>
      <c r="H16" s="43">
        <v>13.2</v>
      </c>
      <c r="I16" s="43">
        <v>7.3</v>
      </c>
      <c r="J16" s="43">
        <v>199.7</v>
      </c>
      <c r="K16" s="68" t="s">
        <v>64</v>
      </c>
      <c r="L16" s="65" t="s">
        <v>63</v>
      </c>
    </row>
    <row r="17" spans="1:12" ht="14.4" x14ac:dyDescent="0.3">
      <c r="A17" s="23"/>
      <c r="B17" s="15"/>
      <c r="C17" s="11"/>
      <c r="D17" s="7" t="s">
        <v>29</v>
      </c>
      <c r="E17" s="67" t="s">
        <v>65</v>
      </c>
      <c r="F17" s="43">
        <v>150</v>
      </c>
      <c r="G17" s="43">
        <v>4.5</v>
      </c>
      <c r="H17" s="43">
        <v>5.5</v>
      </c>
      <c r="I17" s="43">
        <v>26.5</v>
      </c>
      <c r="J17" s="43">
        <v>173.7</v>
      </c>
      <c r="K17" s="68" t="s">
        <v>66</v>
      </c>
      <c r="L17" s="65" t="s">
        <v>67</v>
      </c>
    </row>
    <row r="18" spans="1:12" ht="14.4" x14ac:dyDescent="0.3">
      <c r="A18" s="23"/>
      <c r="B18" s="15"/>
      <c r="C18" s="11"/>
      <c r="D18" s="7" t="s">
        <v>30</v>
      </c>
      <c r="E18" s="67" t="s">
        <v>68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68" t="s">
        <v>54</v>
      </c>
      <c r="L18" s="65" t="s">
        <v>69</v>
      </c>
    </row>
    <row r="19" spans="1:12" ht="14.4" x14ac:dyDescent="0.3">
      <c r="A19" s="23"/>
      <c r="B19" s="15"/>
      <c r="C19" s="11"/>
      <c r="D19" s="7" t="s">
        <v>31</v>
      </c>
      <c r="E19" s="67" t="s">
        <v>53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68" t="s">
        <v>54</v>
      </c>
      <c r="L19" s="65" t="s">
        <v>71</v>
      </c>
    </row>
    <row r="20" spans="1:12" ht="14.4" x14ac:dyDescent="0.3">
      <c r="A20" s="23"/>
      <c r="B20" s="15"/>
      <c r="C20" s="11"/>
      <c r="D20" s="7" t="s">
        <v>32</v>
      </c>
      <c r="E20" s="67" t="s">
        <v>70</v>
      </c>
      <c r="F20" s="43">
        <v>30</v>
      </c>
      <c r="G20" s="43">
        <v>2</v>
      </c>
      <c r="H20" s="69" t="s">
        <v>72</v>
      </c>
      <c r="I20" s="43">
        <v>10</v>
      </c>
      <c r="J20" s="43">
        <v>51.2</v>
      </c>
      <c r="K20" s="68" t="s">
        <v>54</v>
      </c>
      <c r="L20" s="65" t="s">
        <v>55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62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6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1">SUM(G14:G22)</f>
        <v>29.200000000000003</v>
      </c>
      <c r="H23" s="19">
        <f t="shared" si="1"/>
        <v>25.099999999999998</v>
      </c>
      <c r="I23" s="19">
        <f t="shared" si="1"/>
        <v>104.3</v>
      </c>
      <c r="J23" s="19">
        <f t="shared" si="1"/>
        <v>762.6</v>
      </c>
      <c r="K23" s="25"/>
      <c r="L23" s="73" t="s">
        <v>259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1355</v>
      </c>
      <c r="G24" s="32">
        <f t="shared" ref="G24:J24" si="2">G13+G23</f>
        <v>47.5</v>
      </c>
      <c r="H24" s="32">
        <f t="shared" si="2"/>
        <v>41</v>
      </c>
      <c r="I24" s="32">
        <f t="shared" si="2"/>
        <v>151.69999999999999</v>
      </c>
      <c r="J24" s="32">
        <f t="shared" si="2"/>
        <v>1303.3000000000002</v>
      </c>
      <c r="K24" s="32"/>
      <c r="L24" s="64">
        <f t="shared" ref="L24" si="3">L13+L23</f>
        <v>148.89000000000001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70" t="s">
        <v>74</v>
      </c>
      <c r="F25" s="40">
        <v>250</v>
      </c>
      <c r="G25" s="40">
        <v>17.2</v>
      </c>
      <c r="H25" s="40">
        <v>11.1</v>
      </c>
      <c r="I25" s="40">
        <v>24.2</v>
      </c>
      <c r="J25" s="40">
        <v>265.8</v>
      </c>
      <c r="K25" s="66" t="s">
        <v>75</v>
      </c>
      <c r="L25" s="61" t="s">
        <v>76</v>
      </c>
    </row>
    <row r="26" spans="1:12" ht="14.4" x14ac:dyDescent="0.3">
      <c r="A26" s="14"/>
      <c r="B26" s="15"/>
      <c r="C26" s="11"/>
      <c r="D26" s="71" t="s">
        <v>26</v>
      </c>
      <c r="E26" s="67" t="s">
        <v>82</v>
      </c>
      <c r="F26" s="43">
        <v>60</v>
      </c>
      <c r="G26" s="43">
        <v>0.9</v>
      </c>
      <c r="H26" s="43">
        <v>0.1</v>
      </c>
      <c r="I26" s="65" t="s">
        <v>83</v>
      </c>
      <c r="J26" s="65" t="s">
        <v>261</v>
      </c>
      <c r="K26" s="68" t="s">
        <v>84</v>
      </c>
      <c r="L26" s="65" t="s">
        <v>85</v>
      </c>
    </row>
    <row r="27" spans="1:12" ht="14.4" x14ac:dyDescent="0.3">
      <c r="A27" s="14"/>
      <c r="B27" s="15"/>
      <c r="C27" s="11"/>
      <c r="D27" s="7" t="s">
        <v>22</v>
      </c>
      <c r="E27" s="67" t="s">
        <v>77</v>
      </c>
      <c r="F27" s="43">
        <v>200</v>
      </c>
      <c r="G27" s="65" t="s">
        <v>78</v>
      </c>
      <c r="H27" s="43">
        <v>3.5</v>
      </c>
      <c r="I27" s="65" t="s">
        <v>86</v>
      </c>
      <c r="J27" s="69" t="s">
        <v>79</v>
      </c>
      <c r="K27" s="68" t="s">
        <v>80</v>
      </c>
      <c r="L27" s="65" t="s">
        <v>81</v>
      </c>
    </row>
    <row r="28" spans="1:12" ht="14.4" x14ac:dyDescent="0.3">
      <c r="A28" s="14"/>
      <c r="B28" s="15"/>
      <c r="C28" s="11"/>
      <c r="D28" s="7" t="s">
        <v>23</v>
      </c>
      <c r="E28" s="42" t="s">
        <v>56</v>
      </c>
      <c r="F28" s="43">
        <v>40</v>
      </c>
      <c r="G28" s="43">
        <v>2</v>
      </c>
      <c r="H28" s="43">
        <v>0.4</v>
      </c>
      <c r="I28" s="62">
        <v>12.6</v>
      </c>
      <c r="J28" s="69" t="s">
        <v>87</v>
      </c>
      <c r="K28" s="44" t="s">
        <v>54</v>
      </c>
      <c r="L28" s="65" t="s">
        <v>88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62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62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6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63">
        <f t="shared" ref="G32" si="4">SUM(G25:G31)</f>
        <v>20.099999999999998</v>
      </c>
      <c r="H32" s="19">
        <f t="shared" ref="H32" si="5">SUM(H25:H31)</f>
        <v>15.1</v>
      </c>
      <c r="I32" s="19">
        <f t="shared" ref="I32" si="6">SUM(I25:I31)</f>
        <v>36.799999999999997</v>
      </c>
      <c r="J32" s="19">
        <f t="shared" ref="J32:L32" si="7">SUM(J25:J31)</f>
        <v>265.8</v>
      </c>
      <c r="K32" s="25"/>
      <c r="L32" s="73" t="s">
        <v>260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7" t="s">
        <v>89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68" t="s">
        <v>90</v>
      </c>
      <c r="L33" s="65" t="s">
        <v>91</v>
      </c>
    </row>
    <row r="34" spans="1:12" ht="14.4" x14ac:dyDescent="0.3">
      <c r="A34" s="14"/>
      <c r="B34" s="15"/>
      <c r="C34" s="11"/>
      <c r="D34" s="7" t="s">
        <v>27</v>
      </c>
      <c r="E34" s="67" t="s">
        <v>95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68" t="s">
        <v>96</v>
      </c>
      <c r="L34" s="65" t="s">
        <v>97</v>
      </c>
    </row>
    <row r="35" spans="1:12" ht="14.4" x14ac:dyDescent="0.3">
      <c r="A35" s="14"/>
      <c r="B35" s="15"/>
      <c r="C35" s="11"/>
      <c r="D35" s="7" t="s">
        <v>28</v>
      </c>
      <c r="E35" s="42" t="s">
        <v>92</v>
      </c>
      <c r="F35" s="43">
        <v>100</v>
      </c>
      <c r="G35" s="43">
        <v>12.8</v>
      </c>
      <c r="H35" s="43">
        <v>4.0999999999999996</v>
      </c>
      <c r="I35" s="43">
        <v>6.1</v>
      </c>
      <c r="J35" s="43">
        <v>112.3</v>
      </c>
      <c r="K35" s="44" t="s">
        <v>93</v>
      </c>
      <c r="L35" s="62" t="s">
        <v>94</v>
      </c>
    </row>
    <row r="36" spans="1:12" ht="14.4" x14ac:dyDescent="0.3">
      <c r="A36" s="14"/>
      <c r="B36" s="15"/>
      <c r="C36" s="11"/>
      <c r="D36" s="7" t="s">
        <v>29</v>
      </c>
      <c r="E36" s="67" t="s">
        <v>98</v>
      </c>
      <c r="F36" s="43">
        <v>150</v>
      </c>
      <c r="G36" s="43">
        <v>3.6</v>
      </c>
      <c r="H36" s="43">
        <v>4.8</v>
      </c>
      <c r="I36" s="69" t="s">
        <v>99</v>
      </c>
      <c r="J36" s="69" t="s">
        <v>100</v>
      </c>
      <c r="K36" s="68" t="s">
        <v>101</v>
      </c>
      <c r="L36" s="65" t="s">
        <v>102</v>
      </c>
    </row>
    <row r="37" spans="1:12" ht="14.4" x14ac:dyDescent="0.3">
      <c r="A37" s="14"/>
      <c r="B37" s="15"/>
      <c r="C37" s="11"/>
      <c r="D37" s="7" t="s">
        <v>30</v>
      </c>
      <c r="E37" s="67" t="s">
        <v>103</v>
      </c>
      <c r="F37" s="43">
        <v>200</v>
      </c>
      <c r="G37" s="43">
        <v>0.2</v>
      </c>
      <c r="H37" s="43">
        <v>0.1</v>
      </c>
      <c r="I37" s="43">
        <v>6.6</v>
      </c>
      <c r="J37" s="43">
        <v>27.9</v>
      </c>
      <c r="K37" s="68" t="s">
        <v>104</v>
      </c>
      <c r="L37" s="65" t="s">
        <v>105</v>
      </c>
    </row>
    <row r="38" spans="1:12" ht="14.4" x14ac:dyDescent="0.3">
      <c r="A38" s="14"/>
      <c r="B38" s="15"/>
      <c r="C38" s="11"/>
      <c r="D38" s="7" t="s">
        <v>31</v>
      </c>
      <c r="E38" s="67" t="s">
        <v>53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68" t="s">
        <v>54</v>
      </c>
      <c r="L38" s="65" t="s">
        <v>71</v>
      </c>
    </row>
    <row r="39" spans="1:12" ht="14.4" x14ac:dyDescent="0.3">
      <c r="A39" s="14"/>
      <c r="B39" s="15"/>
      <c r="C39" s="11"/>
      <c r="D39" s="7" t="s">
        <v>32</v>
      </c>
      <c r="E39" s="67" t="s">
        <v>70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68" t="s">
        <v>54</v>
      </c>
      <c r="L39" s="65" t="s">
        <v>106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62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6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8">SUM(G33:G41)</f>
        <v>28.4</v>
      </c>
      <c r="H42" s="19">
        <f t="shared" ref="H42" si="9">SUM(H33:H41)</f>
        <v>21.7</v>
      </c>
      <c r="I42" s="19">
        <f t="shared" ref="I42" si="10">SUM(I33:I41)</f>
        <v>66.599999999999994</v>
      </c>
      <c r="J42" s="19">
        <f t="shared" ref="J42:L42" si="11">SUM(J33:J41)</f>
        <v>516.70000000000005</v>
      </c>
      <c r="K42" s="25"/>
      <c r="L42" s="73" t="s">
        <v>262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1350</v>
      </c>
      <c r="G43" s="32">
        <f t="shared" ref="G43" si="12">G32+G42</f>
        <v>48.5</v>
      </c>
      <c r="H43" s="32">
        <f t="shared" ref="H43" si="13">H32+H42</f>
        <v>36.799999999999997</v>
      </c>
      <c r="I43" s="32">
        <f t="shared" ref="I43" si="14">I32+I42</f>
        <v>103.39999999999999</v>
      </c>
      <c r="J43" s="32">
        <f t="shared" ref="J43:L43" si="15">J32+J42</f>
        <v>782.5</v>
      </c>
      <c r="K43" s="32"/>
      <c r="L43" s="64">
        <f t="shared" si="15"/>
        <v>143.1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70" t="s">
        <v>107</v>
      </c>
      <c r="F44" s="40">
        <v>150</v>
      </c>
      <c r="G44" s="40">
        <v>12.7</v>
      </c>
      <c r="H44" s="40">
        <v>18</v>
      </c>
      <c r="I44" s="61" t="s">
        <v>108</v>
      </c>
      <c r="J44" s="72" t="s">
        <v>109</v>
      </c>
      <c r="K44" s="66" t="s">
        <v>110</v>
      </c>
      <c r="L44" s="61" t="s">
        <v>111</v>
      </c>
    </row>
    <row r="45" spans="1:12" ht="14.4" x14ac:dyDescent="0.3">
      <c r="A45" s="23"/>
      <c r="B45" s="15"/>
      <c r="C45" s="11"/>
      <c r="D45" s="71" t="s">
        <v>26</v>
      </c>
      <c r="E45" s="67" t="s">
        <v>112</v>
      </c>
      <c r="F45" s="43">
        <v>20</v>
      </c>
      <c r="G45" s="43">
        <v>0.6</v>
      </c>
      <c r="H45" s="43">
        <v>0</v>
      </c>
      <c r="I45" s="43">
        <v>1.2</v>
      </c>
      <c r="J45" s="43">
        <v>7.4</v>
      </c>
      <c r="K45" s="68" t="s">
        <v>113</v>
      </c>
      <c r="L45" s="65" t="s">
        <v>114</v>
      </c>
    </row>
    <row r="46" spans="1:12" ht="14.4" x14ac:dyDescent="0.3">
      <c r="A46" s="23"/>
      <c r="B46" s="15"/>
      <c r="C46" s="11"/>
      <c r="D46" s="7" t="s">
        <v>22</v>
      </c>
      <c r="E46" s="67" t="s">
        <v>115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68" t="s">
        <v>116</v>
      </c>
      <c r="L46" s="65" t="s">
        <v>105</v>
      </c>
    </row>
    <row r="47" spans="1:12" ht="14.4" x14ac:dyDescent="0.3">
      <c r="A47" s="23"/>
      <c r="B47" s="15"/>
      <c r="C47" s="11"/>
      <c r="D47" s="7" t="s">
        <v>23</v>
      </c>
      <c r="E47" s="67" t="s">
        <v>56</v>
      </c>
      <c r="F47" s="43">
        <v>70</v>
      </c>
      <c r="G47" s="43">
        <v>5.3</v>
      </c>
      <c r="H47" s="43" t="s">
        <v>73</v>
      </c>
      <c r="I47" s="43">
        <v>30.5</v>
      </c>
      <c r="J47" s="43">
        <v>148.19999999999999</v>
      </c>
      <c r="K47" s="44" t="s">
        <v>54</v>
      </c>
      <c r="L47" s="65" t="s">
        <v>117</v>
      </c>
    </row>
    <row r="48" spans="1:12" ht="14.4" x14ac:dyDescent="0.3">
      <c r="A48" s="23"/>
      <c r="B48" s="15"/>
      <c r="C48" s="11"/>
      <c r="D48" s="7" t="s">
        <v>24</v>
      </c>
      <c r="E48" s="67" t="s">
        <v>118</v>
      </c>
      <c r="F48" s="43">
        <v>120</v>
      </c>
      <c r="G48" s="43">
        <v>0.5</v>
      </c>
      <c r="H48" s="43">
        <v>0.5</v>
      </c>
      <c r="I48" s="65" t="s">
        <v>157</v>
      </c>
      <c r="J48" s="69" t="s">
        <v>119</v>
      </c>
      <c r="K48" s="68" t="s">
        <v>54</v>
      </c>
      <c r="L48" s="65" t="s">
        <v>120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62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6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6">SUM(G44:G50)</f>
        <v>20.7</v>
      </c>
      <c r="H51" s="19">
        <f t="shared" ref="H51" si="17">SUM(H44:H50)</f>
        <v>19.600000000000001</v>
      </c>
      <c r="I51" s="19">
        <f t="shared" ref="I51" si="18">SUM(I44:I50)</f>
        <v>40.299999999999997</v>
      </c>
      <c r="J51" s="19">
        <f t="shared" ref="J51:L51" si="19">SUM(J44:J50)</f>
        <v>206.5</v>
      </c>
      <c r="K51" s="25"/>
      <c r="L51" s="73" t="s">
        <v>263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 t="s">
        <v>121</v>
      </c>
      <c r="F52" s="43">
        <v>60</v>
      </c>
      <c r="G52" s="43">
        <v>0.8</v>
      </c>
      <c r="H52" s="43">
        <v>0.1</v>
      </c>
      <c r="I52" s="43">
        <v>2.9</v>
      </c>
      <c r="J52" s="43">
        <v>15.4</v>
      </c>
      <c r="K52" s="68" t="s">
        <v>122</v>
      </c>
      <c r="L52" s="65" t="s">
        <v>123</v>
      </c>
    </row>
    <row r="53" spans="1:12" ht="14.4" x14ac:dyDescent="0.3">
      <c r="A53" s="23"/>
      <c r="B53" s="15"/>
      <c r="C53" s="11"/>
      <c r="D53" s="7" t="s">
        <v>27</v>
      </c>
      <c r="E53" s="67" t="s">
        <v>124</v>
      </c>
      <c r="F53" s="43">
        <v>250</v>
      </c>
      <c r="G53" s="43">
        <v>6</v>
      </c>
      <c r="H53" s="43">
        <v>2.7</v>
      </c>
      <c r="I53" s="43">
        <v>19.399999999999999</v>
      </c>
      <c r="J53" s="43">
        <v>126.1</v>
      </c>
      <c r="K53" s="68" t="s">
        <v>125</v>
      </c>
      <c r="L53" s="65" t="s">
        <v>126</v>
      </c>
    </row>
    <row r="54" spans="1:12" ht="14.4" x14ac:dyDescent="0.3">
      <c r="A54" s="23"/>
      <c r="B54" s="15"/>
      <c r="C54" s="11"/>
      <c r="D54" s="7" t="s">
        <v>28</v>
      </c>
      <c r="E54" s="67" t="s">
        <v>127</v>
      </c>
      <c r="F54" s="43">
        <v>90</v>
      </c>
      <c r="G54" s="43">
        <v>15.7</v>
      </c>
      <c r="H54" s="43">
        <v>10.199999999999999</v>
      </c>
      <c r="I54" s="43">
        <v>14</v>
      </c>
      <c r="J54" s="43">
        <v>210.9</v>
      </c>
      <c r="K54" s="68" t="s">
        <v>128</v>
      </c>
      <c r="L54" s="65" t="s">
        <v>129</v>
      </c>
    </row>
    <row r="55" spans="1:12" ht="14.4" x14ac:dyDescent="0.3">
      <c r="A55" s="23"/>
      <c r="B55" s="15"/>
      <c r="C55" s="11"/>
      <c r="D55" s="7" t="s">
        <v>29</v>
      </c>
      <c r="E55" s="67" t="s">
        <v>130</v>
      </c>
      <c r="F55" s="43">
        <v>150</v>
      </c>
      <c r="G55" s="43">
        <v>4.4000000000000004</v>
      </c>
      <c r="H55" s="43">
        <v>5.3</v>
      </c>
      <c r="I55" s="43">
        <v>30.5</v>
      </c>
      <c r="J55" s="43">
        <v>187.1</v>
      </c>
      <c r="K55" s="68" t="s">
        <v>131</v>
      </c>
      <c r="L55" s="65" t="s">
        <v>132</v>
      </c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0.5</v>
      </c>
      <c r="H56" s="43">
        <v>0.2</v>
      </c>
      <c r="I56" s="43">
        <v>19.399999999999999</v>
      </c>
      <c r="J56" s="43">
        <v>81.3</v>
      </c>
      <c r="K56" s="44" t="s">
        <v>54</v>
      </c>
      <c r="L56" s="62" t="s">
        <v>69</v>
      </c>
    </row>
    <row r="57" spans="1:12" ht="14.4" x14ac:dyDescent="0.3">
      <c r="A57" s="23"/>
      <c r="B57" s="15"/>
      <c r="C57" s="11"/>
      <c r="D57" s="7" t="s">
        <v>31</v>
      </c>
      <c r="E57" s="42" t="s">
        <v>53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54</v>
      </c>
      <c r="L57" s="62" t="s">
        <v>71</v>
      </c>
    </row>
    <row r="58" spans="1:12" ht="14.4" x14ac:dyDescent="0.3">
      <c r="A58" s="23"/>
      <c r="B58" s="15"/>
      <c r="C58" s="11"/>
      <c r="D58" s="7" t="s">
        <v>32</v>
      </c>
      <c r="E58" s="42" t="s">
        <v>70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54</v>
      </c>
      <c r="L58" s="62" t="s">
        <v>106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62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6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0">SUM(G52:G60)</f>
        <v>34</v>
      </c>
      <c r="H61" s="19">
        <f t="shared" ref="H61" si="21">SUM(H52:H60)</f>
        <v>19.399999999999999</v>
      </c>
      <c r="I61" s="19">
        <f t="shared" ref="I61" si="22">SUM(I52:I60)</f>
        <v>125.69999999999999</v>
      </c>
      <c r="J61" s="19">
        <f t="shared" ref="J61:L61" si="23">SUM(J52:J60)</f>
        <v>812.6</v>
      </c>
      <c r="K61" s="25"/>
      <c r="L61" s="73" t="s">
        <v>264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1400</v>
      </c>
      <c r="G62" s="32">
        <f t="shared" ref="G62" si="24">G51+G61</f>
        <v>54.7</v>
      </c>
      <c r="H62" s="32">
        <f t="shared" ref="H62" si="25">H51+H61</f>
        <v>39</v>
      </c>
      <c r="I62" s="32">
        <f t="shared" ref="I62" si="26">I51+I61</f>
        <v>166</v>
      </c>
      <c r="J62" s="32">
        <f t="shared" ref="J62:L62" si="27">J51+J61</f>
        <v>1019.1</v>
      </c>
      <c r="K62" s="32"/>
      <c r="L62" s="64">
        <f t="shared" si="27"/>
        <v>139.12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0" t="s">
        <v>133</v>
      </c>
      <c r="F63" s="40">
        <v>150</v>
      </c>
      <c r="G63" s="40">
        <v>29.7</v>
      </c>
      <c r="H63" s="40">
        <v>10.7</v>
      </c>
      <c r="I63" s="40">
        <v>21.6</v>
      </c>
      <c r="J63" s="40">
        <v>301.3</v>
      </c>
      <c r="K63" s="66" t="s">
        <v>134</v>
      </c>
      <c r="L63" s="61" t="s">
        <v>135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62"/>
    </row>
    <row r="65" spans="1:12" ht="14.4" x14ac:dyDescent="0.3">
      <c r="A65" s="23"/>
      <c r="B65" s="15"/>
      <c r="C65" s="11"/>
      <c r="D65" s="7" t="s">
        <v>22</v>
      </c>
      <c r="E65" s="67" t="s">
        <v>50</v>
      </c>
      <c r="F65" s="43">
        <v>200</v>
      </c>
      <c r="G65" s="69" t="s">
        <v>136</v>
      </c>
      <c r="H65" s="43">
        <v>0</v>
      </c>
      <c r="I65" s="43">
        <v>5.2</v>
      </c>
      <c r="J65" s="65" t="s">
        <v>138</v>
      </c>
      <c r="K65" s="68" t="s">
        <v>137</v>
      </c>
      <c r="L65" s="65" t="s">
        <v>52</v>
      </c>
    </row>
    <row r="66" spans="1:12" ht="14.4" x14ac:dyDescent="0.3">
      <c r="A66" s="23"/>
      <c r="B66" s="15"/>
      <c r="C66" s="11"/>
      <c r="D66" s="7" t="s">
        <v>23</v>
      </c>
      <c r="E66" s="42" t="s">
        <v>56</v>
      </c>
      <c r="F66" s="43">
        <v>95</v>
      </c>
      <c r="G66" s="43">
        <v>6.9</v>
      </c>
      <c r="H66" s="43">
        <v>0.9</v>
      </c>
      <c r="I66" s="43">
        <v>29.5</v>
      </c>
      <c r="J66" s="43">
        <v>148.19999999999999</v>
      </c>
      <c r="K66" s="44" t="s">
        <v>54</v>
      </c>
      <c r="L66" s="62" t="s">
        <v>117</v>
      </c>
    </row>
    <row r="67" spans="1:12" ht="14.4" x14ac:dyDescent="0.3">
      <c r="A67" s="23"/>
      <c r="B67" s="15"/>
      <c r="C67" s="11"/>
      <c r="D67" s="7" t="s">
        <v>24</v>
      </c>
      <c r="E67" s="67" t="s">
        <v>57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54</v>
      </c>
      <c r="L67" s="65" t="s">
        <v>139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62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6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28">SUM(G63:G69)</f>
        <v>37.4</v>
      </c>
      <c r="H70" s="19">
        <f t="shared" ref="H70" si="29">SUM(H63:H69)</f>
        <v>11.799999999999999</v>
      </c>
      <c r="I70" s="19">
        <f t="shared" ref="I70" si="30">SUM(I63:I69)</f>
        <v>63.8</v>
      </c>
      <c r="J70" s="19">
        <f t="shared" ref="J70:L70" si="31">SUM(J63:J69)</f>
        <v>484.5</v>
      </c>
      <c r="K70" s="25"/>
      <c r="L70" s="73" t="s">
        <v>265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7" t="s">
        <v>140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68" t="s">
        <v>141</v>
      </c>
      <c r="L71" s="65" t="s">
        <v>142</v>
      </c>
    </row>
    <row r="72" spans="1:12" ht="14.4" x14ac:dyDescent="0.3">
      <c r="A72" s="23"/>
      <c r="B72" s="15"/>
      <c r="C72" s="11"/>
      <c r="D72" s="7" t="s">
        <v>27</v>
      </c>
      <c r="E72" s="67" t="s">
        <v>143</v>
      </c>
      <c r="F72" s="43">
        <v>200</v>
      </c>
      <c r="G72" s="43">
        <v>4.7</v>
      </c>
      <c r="H72" s="43">
        <v>5.6</v>
      </c>
      <c r="I72" s="43">
        <v>5.7</v>
      </c>
      <c r="J72" s="43">
        <v>92.2</v>
      </c>
      <c r="K72" s="68" t="s">
        <v>144</v>
      </c>
      <c r="L72" s="65" t="s">
        <v>145</v>
      </c>
    </row>
    <row r="73" spans="1:12" ht="14.4" x14ac:dyDescent="0.3">
      <c r="A73" s="23"/>
      <c r="B73" s="15"/>
      <c r="C73" s="11"/>
      <c r="D73" s="7" t="s">
        <v>28</v>
      </c>
      <c r="E73" s="67" t="s">
        <v>146</v>
      </c>
      <c r="F73" s="43">
        <v>90</v>
      </c>
      <c r="G73" s="43">
        <v>17.2</v>
      </c>
      <c r="H73" s="43">
        <v>3.9</v>
      </c>
      <c r="I73" s="43">
        <v>12</v>
      </c>
      <c r="J73" s="43">
        <v>151.80000000000001</v>
      </c>
      <c r="K73" s="68" t="s">
        <v>147</v>
      </c>
      <c r="L73" s="65" t="s">
        <v>148</v>
      </c>
    </row>
    <row r="74" spans="1:12" ht="14.4" x14ac:dyDescent="0.3">
      <c r="A74" s="23"/>
      <c r="B74" s="15"/>
      <c r="C74" s="11"/>
      <c r="D74" s="7" t="s">
        <v>29</v>
      </c>
      <c r="E74" s="67" t="s">
        <v>149</v>
      </c>
      <c r="F74" s="43">
        <v>150</v>
      </c>
      <c r="G74" s="43">
        <v>5.3</v>
      </c>
      <c r="H74" s="43">
        <v>4.9000000000000004</v>
      </c>
      <c r="I74" s="43">
        <v>32.799999999999997</v>
      </c>
      <c r="J74" s="43">
        <v>196.8</v>
      </c>
      <c r="K74" s="68" t="s">
        <v>150</v>
      </c>
      <c r="L74" s="65" t="s">
        <v>151</v>
      </c>
    </row>
    <row r="75" spans="1:12" ht="14.4" x14ac:dyDescent="0.3">
      <c r="A75" s="23"/>
      <c r="B75" s="15"/>
      <c r="C75" s="11"/>
      <c r="D75" s="7" t="s">
        <v>30</v>
      </c>
      <c r="E75" s="67" t="s">
        <v>152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68" t="s">
        <v>153</v>
      </c>
      <c r="L75" s="65" t="s">
        <v>154</v>
      </c>
    </row>
    <row r="76" spans="1:12" ht="14.4" x14ac:dyDescent="0.3">
      <c r="A76" s="23"/>
      <c r="B76" s="15"/>
      <c r="C76" s="11"/>
      <c r="D76" s="7" t="s">
        <v>31</v>
      </c>
      <c r="E76" s="42" t="s">
        <v>53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54</v>
      </c>
      <c r="L76" s="62" t="s">
        <v>71</v>
      </c>
    </row>
    <row r="77" spans="1:12" ht="14.4" x14ac:dyDescent="0.3">
      <c r="A77" s="23"/>
      <c r="B77" s="15"/>
      <c r="C77" s="11"/>
      <c r="D77" s="7" t="s">
        <v>32</v>
      </c>
      <c r="E77" s="42" t="s">
        <v>70</v>
      </c>
      <c r="F77" s="43">
        <v>35</v>
      </c>
      <c r="G77" s="65" t="s">
        <v>156</v>
      </c>
      <c r="H77" s="43">
        <v>0.4</v>
      </c>
      <c r="I77" s="43">
        <v>11.7</v>
      </c>
      <c r="J77" s="43">
        <v>59.88</v>
      </c>
      <c r="K77" s="44" t="s">
        <v>54</v>
      </c>
      <c r="L77" s="65" t="s">
        <v>155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62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6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2">SUM(G71:G79)</f>
        <v>33</v>
      </c>
      <c r="H80" s="19">
        <f t="shared" ref="H80" si="33">SUM(H71:H79)</f>
        <v>15.4</v>
      </c>
      <c r="I80" s="19">
        <f t="shared" ref="I80" si="34">SUM(I71:I79)</f>
        <v>113.8</v>
      </c>
      <c r="J80" s="19">
        <f t="shared" ref="J80:L80" si="35">SUM(J71:J79)</f>
        <v>735.08</v>
      </c>
      <c r="K80" s="25"/>
      <c r="L80" s="73" t="s">
        <v>266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1340</v>
      </c>
      <c r="G81" s="32">
        <f t="shared" ref="G81" si="36">G70+G80</f>
        <v>70.400000000000006</v>
      </c>
      <c r="H81" s="32">
        <f t="shared" ref="H81" si="37">H70+H80</f>
        <v>27.2</v>
      </c>
      <c r="I81" s="32">
        <f t="shared" ref="I81" si="38">I70+I80</f>
        <v>177.6</v>
      </c>
      <c r="J81" s="32">
        <f t="shared" ref="J81:L81" si="39">J70+J80</f>
        <v>1219.58</v>
      </c>
      <c r="K81" s="32"/>
      <c r="L81" s="64">
        <f t="shared" si="39"/>
        <v>158.42000000000002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70" t="s">
        <v>158</v>
      </c>
      <c r="F82" s="40">
        <v>250</v>
      </c>
      <c r="G82" s="40">
        <v>18.3</v>
      </c>
      <c r="H82" s="40">
        <v>9.6</v>
      </c>
      <c r="I82" s="40">
        <v>32.6</v>
      </c>
      <c r="J82" s="40">
        <v>286</v>
      </c>
      <c r="K82" s="66" t="s">
        <v>159</v>
      </c>
      <c r="L82" s="61" t="s">
        <v>160</v>
      </c>
    </row>
    <row r="83" spans="1:12" ht="14.4" x14ac:dyDescent="0.3">
      <c r="A83" s="23"/>
      <c r="B83" s="15"/>
      <c r="C83" s="11"/>
      <c r="D83" s="71" t="s">
        <v>162</v>
      </c>
      <c r="E83" s="67" t="s">
        <v>161</v>
      </c>
      <c r="F83" s="43">
        <v>20</v>
      </c>
      <c r="G83" s="43">
        <v>0.7</v>
      </c>
      <c r="H83" s="43">
        <v>1.5</v>
      </c>
      <c r="I83" s="43">
        <v>1.9</v>
      </c>
      <c r="J83" s="43">
        <v>23.8</v>
      </c>
      <c r="K83" s="68" t="s">
        <v>163</v>
      </c>
      <c r="L83" s="65" t="s">
        <v>164</v>
      </c>
    </row>
    <row r="84" spans="1:12" ht="14.4" x14ac:dyDescent="0.3">
      <c r="A84" s="23"/>
      <c r="B84" s="15"/>
      <c r="C84" s="11"/>
      <c r="D84" s="7" t="s">
        <v>22</v>
      </c>
      <c r="E84" s="67" t="s">
        <v>165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68" t="s">
        <v>166</v>
      </c>
      <c r="L84" s="65" t="s">
        <v>167</v>
      </c>
    </row>
    <row r="85" spans="1:12" ht="14.4" x14ac:dyDescent="0.3">
      <c r="A85" s="23"/>
      <c r="B85" s="15"/>
      <c r="C85" s="11"/>
      <c r="D85" s="7" t="s">
        <v>23</v>
      </c>
      <c r="E85" s="42" t="s">
        <v>56</v>
      </c>
      <c r="F85" s="43">
        <v>55</v>
      </c>
      <c r="G85" s="43">
        <v>4</v>
      </c>
      <c r="H85" s="43">
        <v>0.5</v>
      </c>
      <c r="I85" s="43">
        <v>23.2</v>
      </c>
      <c r="J85" s="43">
        <v>113</v>
      </c>
      <c r="K85" s="44" t="s">
        <v>54</v>
      </c>
      <c r="L85" s="65" t="s">
        <v>168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62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62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6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0">SUM(G82:G88)</f>
        <v>26.9</v>
      </c>
      <c r="H89" s="19">
        <f t="shared" ref="H89" si="41">SUM(H82:H88)</f>
        <v>14.5</v>
      </c>
      <c r="I89" s="19">
        <f t="shared" ref="I89" si="42">SUM(I82:I88)</f>
        <v>68.900000000000006</v>
      </c>
      <c r="J89" s="19">
        <f t="shared" ref="J89:L89" si="43">SUM(J82:J88)</f>
        <v>508.8</v>
      </c>
      <c r="K89" s="25"/>
      <c r="L89" s="73" t="s">
        <v>267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62"/>
    </row>
    <row r="91" spans="1:12" ht="14.4" x14ac:dyDescent="0.3">
      <c r="A91" s="23"/>
      <c r="B91" s="15"/>
      <c r="C91" s="11"/>
      <c r="D91" s="7" t="s">
        <v>27</v>
      </c>
      <c r="E91" s="67" t="s">
        <v>169</v>
      </c>
      <c r="F91" s="43">
        <v>200</v>
      </c>
      <c r="G91" s="43">
        <v>6.7</v>
      </c>
      <c r="H91" s="65" t="s">
        <v>172</v>
      </c>
      <c r="I91" s="43">
        <v>16.3</v>
      </c>
      <c r="J91" s="43">
        <v>133.1</v>
      </c>
      <c r="K91" s="68" t="s">
        <v>170</v>
      </c>
      <c r="L91" s="65" t="s">
        <v>171</v>
      </c>
    </row>
    <row r="92" spans="1:12" ht="14.4" x14ac:dyDescent="0.3">
      <c r="A92" s="23"/>
      <c r="B92" s="15"/>
      <c r="C92" s="11"/>
      <c r="D92" s="7" t="s">
        <v>28</v>
      </c>
      <c r="E92" s="67" t="s">
        <v>173</v>
      </c>
      <c r="F92" s="43">
        <v>90</v>
      </c>
      <c r="G92" s="43">
        <v>13.5</v>
      </c>
      <c r="H92" s="43">
        <v>14</v>
      </c>
      <c r="I92" s="43">
        <v>2.1</v>
      </c>
      <c r="J92" s="43">
        <v>188</v>
      </c>
      <c r="K92" s="68" t="s">
        <v>174</v>
      </c>
      <c r="L92" s="65" t="s">
        <v>175</v>
      </c>
    </row>
    <row r="93" spans="1:12" ht="14.4" x14ac:dyDescent="0.3">
      <c r="A93" s="23"/>
      <c r="B93" s="15"/>
      <c r="C93" s="11"/>
      <c r="D93" s="7" t="s">
        <v>29</v>
      </c>
      <c r="E93" s="67" t="s">
        <v>176</v>
      </c>
      <c r="F93" s="43">
        <v>150</v>
      </c>
      <c r="G93" s="43">
        <v>8.1999999999999993</v>
      </c>
      <c r="H93" s="43">
        <v>6.3</v>
      </c>
      <c r="I93" s="43">
        <v>35.9</v>
      </c>
      <c r="J93" s="43">
        <v>233.7</v>
      </c>
      <c r="K93" s="68" t="s">
        <v>177</v>
      </c>
      <c r="L93" s="65" t="s">
        <v>178</v>
      </c>
    </row>
    <row r="94" spans="1:12" ht="14.4" x14ac:dyDescent="0.3">
      <c r="A94" s="23"/>
      <c r="B94" s="15"/>
      <c r="C94" s="11"/>
      <c r="D94" s="7" t="s">
        <v>30</v>
      </c>
      <c r="E94" s="67" t="s">
        <v>179</v>
      </c>
      <c r="F94" s="43">
        <v>200</v>
      </c>
      <c r="G94" s="43">
        <v>0.2</v>
      </c>
      <c r="H94" s="43">
        <v>0.1</v>
      </c>
      <c r="I94" s="43">
        <v>9.9</v>
      </c>
      <c r="J94" s="43">
        <v>41.6</v>
      </c>
      <c r="K94" s="68" t="s">
        <v>180</v>
      </c>
      <c r="L94" s="65" t="s">
        <v>181</v>
      </c>
    </row>
    <row r="95" spans="1:12" ht="14.4" x14ac:dyDescent="0.3">
      <c r="A95" s="23"/>
      <c r="B95" s="15"/>
      <c r="C95" s="11"/>
      <c r="D95" s="7" t="s">
        <v>31</v>
      </c>
      <c r="E95" s="42" t="s">
        <v>53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54</v>
      </c>
      <c r="L95" s="65" t="s">
        <v>183</v>
      </c>
    </row>
    <row r="96" spans="1:12" ht="14.4" x14ac:dyDescent="0.3">
      <c r="A96" s="23"/>
      <c r="B96" s="15"/>
      <c r="C96" s="11"/>
      <c r="D96" s="7" t="s">
        <v>32</v>
      </c>
      <c r="E96" s="42" t="s">
        <v>70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54</v>
      </c>
      <c r="L96" s="65" t="s">
        <v>182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62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6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4">SUM(G90:G98)</f>
        <v>35.199999999999996</v>
      </c>
      <c r="H99" s="19">
        <f t="shared" ref="H99" si="45">SUM(H90:H98)</f>
        <v>21.3</v>
      </c>
      <c r="I99" s="19">
        <f t="shared" ref="I99" si="46">SUM(I90:I98)</f>
        <v>103.7</v>
      </c>
      <c r="J99" s="19">
        <f t="shared" ref="J99:L99" si="47">SUM(J90:J98)</f>
        <v>788.2</v>
      </c>
      <c r="K99" s="25"/>
      <c r="L99" s="73" t="s">
        <v>268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1255</v>
      </c>
      <c r="G100" s="32">
        <f t="shared" ref="G100" si="48">G89+G99</f>
        <v>62.099999999999994</v>
      </c>
      <c r="H100" s="32">
        <f t="shared" ref="H100" si="49">H89+H99</f>
        <v>35.799999999999997</v>
      </c>
      <c r="I100" s="32">
        <f t="shared" ref="I100" si="50">I89+I99</f>
        <v>172.60000000000002</v>
      </c>
      <c r="J100" s="32">
        <f t="shared" ref="J100:L100" si="51">J89+J99</f>
        <v>1297</v>
      </c>
      <c r="K100" s="32"/>
      <c r="L100" s="64">
        <f t="shared" si="51"/>
        <v>152.62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70" t="s">
        <v>184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66" t="s">
        <v>185</v>
      </c>
      <c r="L101" s="61" t="s">
        <v>186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62"/>
    </row>
    <row r="103" spans="1:12" ht="14.4" x14ac:dyDescent="0.3">
      <c r="A103" s="23"/>
      <c r="B103" s="15"/>
      <c r="C103" s="11"/>
      <c r="D103" s="7" t="s">
        <v>22</v>
      </c>
      <c r="E103" s="67" t="s">
        <v>77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68" t="s">
        <v>80</v>
      </c>
      <c r="L103" s="65" t="s">
        <v>81</v>
      </c>
    </row>
    <row r="104" spans="1:12" ht="14.4" x14ac:dyDescent="0.3">
      <c r="A104" s="23"/>
      <c r="B104" s="15"/>
      <c r="C104" s="11"/>
      <c r="D104" s="7" t="s">
        <v>23</v>
      </c>
      <c r="E104" s="42" t="s">
        <v>56</v>
      </c>
      <c r="F104" s="43">
        <v>70</v>
      </c>
      <c r="G104" s="43">
        <v>5.3</v>
      </c>
      <c r="H104" s="43" t="s">
        <v>73</v>
      </c>
      <c r="I104" s="43">
        <v>30.5</v>
      </c>
      <c r="J104" s="43">
        <v>148.19999999999999</v>
      </c>
      <c r="K104" s="44" t="s">
        <v>54</v>
      </c>
      <c r="L104" s="62" t="s">
        <v>117</v>
      </c>
    </row>
    <row r="105" spans="1:12" ht="14.4" x14ac:dyDescent="0.3">
      <c r="A105" s="23"/>
      <c r="B105" s="15"/>
      <c r="C105" s="11"/>
      <c r="D105" s="7" t="s">
        <v>24</v>
      </c>
      <c r="E105" s="42" t="s">
        <v>57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54</v>
      </c>
      <c r="L105" s="62" t="s">
        <v>58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62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6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2">SUM(G101:G107)</f>
        <v>19.400000000000002</v>
      </c>
      <c r="H108" s="19">
        <f t="shared" si="52"/>
        <v>13.9</v>
      </c>
      <c r="I108" s="19">
        <f t="shared" si="52"/>
        <v>91.1</v>
      </c>
      <c r="J108" s="19">
        <f t="shared" si="52"/>
        <v>572.5</v>
      </c>
      <c r="K108" s="25"/>
      <c r="L108" s="73" t="s">
        <v>269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62"/>
    </row>
    <row r="110" spans="1:12" ht="14.4" x14ac:dyDescent="0.3">
      <c r="A110" s="23"/>
      <c r="B110" s="15"/>
      <c r="C110" s="11"/>
      <c r="D110" s="7" t="s">
        <v>27</v>
      </c>
      <c r="E110" s="67" t="s">
        <v>187</v>
      </c>
      <c r="F110" s="43">
        <v>250</v>
      </c>
      <c r="G110" s="43">
        <v>5.9</v>
      </c>
      <c r="H110" s="43">
        <v>7.2</v>
      </c>
      <c r="I110" s="43">
        <v>17</v>
      </c>
      <c r="J110" s="43">
        <v>156.9</v>
      </c>
      <c r="K110" s="68" t="s">
        <v>188</v>
      </c>
      <c r="L110" s="65" t="s">
        <v>189</v>
      </c>
    </row>
    <row r="111" spans="1:12" ht="14.4" x14ac:dyDescent="0.3">
      <c r="A111" s="23"/>
      <c r="B111" s="15"/>
      <c r="C111" s="11"/>
      <c r="D111" s="7" t="s">
        <v>28</v>
      </c>
      <c r="E111" s="67" t="s">
        <v>190</v>
      </c>
      <c r="F111" s="43">
        <v>250</v>
      </c>
      <c r="G111" s="43">
        <v>19.100000000000001</v>
      </c>
      <c r="H111" s="43">
        <v>18.399999999999999</v>
      </c>
      <c r="I111" s="43">
        <v>48.2</v>
      </c>
      <c r="J111" s="43">
        <v>435.3</v>
      </c>
      <c r="K111" s="68" t="s">
        <v>191</v>
      </c>
      <c r="L111" s="65" t="s">
        <v>192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62"/>
    </row>
    <row r="113" spans="1:12" ht="14.4" x14ac:dyDescent="0.3">
      <c r="A113" s="23"/>
      <c r="B113" s="15"/>
      <c r="C113" s="11"/>
      <c r="D113" s="7" t="s">
        <v>30</v>
      </c>
      <c r="E113" s="67" t="s">
        <v>68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68" t="s">
        <v>54</v>
      </c>
      <c r="L113" s="65" t="s">
        <v>193</v>
      </c>
    </row>
    <row r="114" spans="1:12" ht="14.4" x14ac:dyDescent="0.3">
      <c r="A114" s="23"/>
      <c r="B114" s="15"/>
      <c r="C114" s="11"/>
      <c r="D114" s="7" t="s">
        <v>31</v>
      </c>
      <c r="E114" s="42" t="s">
        <v>53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54</v>
      </c>
      <c r="L114" s="65" t="s">
        <v>71</v>
      </c>
    </row>
    <row r="115" spans="1:12" ht="14.4" x14ac:dyDescent="0.3">
      <c r="A115" s="23"/>
      <c r="B115" s="15"/>
      <c r="C115" s="11"/>
      <c r="D115" s="7" t="s">
        <v>32</v>
      </c>
      <c r="E115" s="42" t="s">
        <v>70</v>
      </c>
      <c r="F115" s="43">
        <v>60</v>
      </c>
      <c r="G115" s="43">
        <v>4</v>
      </c>
      <c r="H115" s="43">
        <v>0.7</v>
      </c>
      <c r="I115" s="43">
        <v>20</v>
      </c>
      <c r="J115" s="43">
        <v>102.5</v>
      </c>
      <c r="K115" s="44" t="s">
        <v>54</v>
      </c>
      <c r="L115" s="65" t="s">
        <v>55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62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6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3">SUM(G109:G117)</f>
        <v>34.6</v>
      </c>
      <c r="H118" s="19">
        <f t="shared" si="53"/>
        <v>26.9</v>
      </c>
      <c r="I118" s="19">
        <f t="shared" si="53"/>
        <v>130.30000000000001</v>
      </c>
      <c r="J118" s="19">
        <f t="shared" si="53"/>
        <v>902.2</v>
      </c>
      <c r="K118" s="25"/>
      <c r="L118" s="73" t="s">
        <v>270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1430</v>
      </c>
      <c r="G119" s="32">
        <f t="shared" ref="G119" si="54">G108+G118</f>
        <v>54</v>
      </c>
      <c r="H119" s="32">
        <f t="shared" ref="H119" si="55">H108+H118</f>
        <v>40.799999999999997</v>
      </c>
      <c r="I119" s="32">
        <f t="shared" ref="I119" si="56">I108+I118</f>
        <v>221.4</v>
      </c>
      <c r="J119" s="32">
        <f t="shared" ref="J119:L119" si="57">J108+J118</f>
        <v>1474.7</v>
      </c>
      <c r="K119" s="32"/>
      <c r="L119" s="64">
        <f t="shared" si="57"/>
        <v>144.51999999999998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70" t="s">
        <v>194</v>
      </c>
      <c r="F120" s="40">
        <v>250</v>
      </c>
      <c r="G120" s="40">
        <v>19.399999999999999</v>
      </c>
      <c r="H120" s="40">
        <v>10.7</v>
      </c>
      <c r="I120" s="40">
        <v>37.200000000000003</v>
      </c>
      <c r="J120" s="40">
        <v>323.2</v>
      </c>
      <c r="K120" s="66" t="s">
        <v>195</v>
      </c>
      <c r="L120" s="61" t="s">
        <v>196</v>
      </c>
    </row>
    <row r="121" spans="1:12" ht="14.4" x14ac:dyDescent="0.3">
      <c r="A121" s="14"/>
      <c r="B121" s="15"/>
      <c r="C121" s="11"/>
      <c r="D121" s="71" t="s">
        <v>26</v>
      </c>
      <c r="E121" s="67" t="s">
        <v>197</v>
      </c>
      <c r="F121" s="43">
        <v>60</v>
      </c>
      <c r="G121" s="43">
        <v>0.5</v>
      </c>
      <c r="H121" s="43">
        <v>0.1</v>
      </c>
      <c r="I121" s="43">
        <v>1.5</v>
      </c>
      <c r="J121" s="43">
        <v>8.5</v>
      </c>
      <c r="K121" s="68" t="s">
        <v>198</v>
      </c>
      <c r="L121" s="65" t="s">
        <v>199</v>
      </c>
    </row>
    <row r="122" spans="1:12" ht="14.4" x14ac:dyDescent="0.3">
      <c r="A122" s="14"/>
      <c r="B122" s="15"/>
      <c r="C122" s="11"/>
      <c r="D122" s="7" t="s">
        <v>22</v>
      </c>
      <c r="E122" s="67" t="s">
        <v>103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68" t="s">
        <v>104</v>
      </c>
      <c r="L122" s="65" t="s">
        <v>105</v>
      </c>
    </row>
    <row r="123" spans="1:12" ht="14.4" x14ac:dyDescent="0.3">
      <c r="A123" s="14"/>
      <c r="B123" s="15"/>
      <c r="C123" s="11"/>
      <c r="D123" s="7" t="s">
        <v>23</v>
      </c>
      <c r="E123" s="42" t="s">
        <v>56</v>
      </c>
      <c r="F123" s="43">
        <v>70</v>
      </c>
      <c r="G123" s="43">
        <v>5.3</v>
      </c>
      <c r="H123" s="43" t="s">
        <v>73</v>
      </c>
      <c r="I123" s="43">
        <v>30.5</v>
      </c>
      <c r="J123" s="43">
        <v>148.19999999999999</v>
      </c>
      <c r="K123" s="44" t="s">
        <v>54</v>
      </c>
      <c r="L123" s="62" t="s">
        <v>117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62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62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6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8">SUM(G120:G126)</f>
        <v>25.4</v>
      </c>
      <c r="H127" s="19">
        <f t="shared" si="58"/>
        <v>10.899999999999999</v>
      </c>
      <c r="I127" s="19">
        <f t="shared" si="58"/>
        <v>75.800000000000011</v>
      </c>
      <c r="J127" s="19">
        <f t="shared" si="58"/>
        <v>507.79999999999995</v>
      </c>
      <c r="K127" s="25"/>
      <c r="L127" s="73" t="s">
        <v>271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140</v>
      </c>
      <c r="F128" s="43">
        <v>60</v>
      </c>
      <c r="G128" s="43">
        <v>0.7</v>
      </c>
      <c r="H128" s="43">
        <v>0.1</v>
      </c>
      <c r="I128" s="43">
        <v>2.2999999999999998</v>
      </c>
      <c r="J128" s="43">
        <v>12.8</v>
      </c>
      <c r="K128" s="44" t="s">
        <v>141</v>
      </c>
      <c r="L128" s="65" t="s">
        <v>200</v>
      </c>
    </row>
    <row r="129" spans="1:12" ht="14.4" x14ac:dyDescent="0.3">
      <c r="A129" s="14"/>
      <c r="B129" s="15"/>
      <c r="C129" s="11"/>
      <c r="D129" s="7" t="s">
        <v>27</v>
      </c>
      <c r="E129" s="67" t="s">
        <v>201</v>
      </c>
      <c r="F129" s="43">
        <v>200</v>
      </c>
      <c r="G129" s="65" t="s">
        <v>203</v>
      </c>
      <c r="H129" s="43">
        <v>5.8</v>
      </c>
      <c r="I129" s="43">
        <v>10.8</v>
      </c>
      <c r="J129" s="43">
        <v>115.6</v>
      </c>
      <c r="K129" s="68" t="s">
        <v>202</v>
      </c>
      <c r="L129" s="65" t="s">
        <v>204</v>
      </c>
    </row>
    <row r="130" spans="1:12" ht="14.4" x14ac:dyDescent="0.3">
      <c r="A130" s="14"/>
      <c r="B130" s="15"/>
      <c r="C130" s="11"/>
      <c r="D130" s="7" t="s">
        <v>28</v>
      </c>
      <c r="E130" s="42" t="s">
        <v>92</v>
      </c>
      <c r="F130" s="43">
        <v>100</v>
      </c>
      <c r="G130" s="43">
        <v>12.8</v>
      </c>
      <c r="H130" s="43">
        <v>4.0999999999999996</v>
      </c>
      <c r="I130" s="43">
        <v>6.1</v>
      </c>
      <c r="J130" s="43">
        <v>112.3</v>
      </c>
      <c r="K130" s="44" t="s">
        <v>93</v>
      </c>
      <c r="L130" s="65" t="s">
        <v>205</v>
      </c>
    </row>
    <row r="131" spans="1:12" ht="14.4" x14ac:dyDescent="0.3">
      <c r="A131" s="14"/>
      <c r="B131" s="15"/>
      <c r="C131" s="11"/>
      <c r="D131" s="7" t="s">
        <v>29</v>
      </c>
      <c r="E131" s="67" t="s">
        <v>65</v>
      </c>
      <c r="F131" s="43">
        <v>150</v>
      </c>
      <c r="G131" s="43">
        <v>4.5</v>
      </c>
      <c r="H131" s="43">
        <v>5.5</v>
      </c>
      <c r="I131" s="43">
        <v>26.5</v>
      </c>
      <c r="J131" s="69" t="s">
        <v>206</v>
      </c>
      <c r="K131" s="68" t="s">
        <v>66</v>
      </c>
      <c r="L131" s="65" t="s">
        <v>207</v>
      </c>
    </row>
    <row r="132" spans="1:12" ht="14.4" x14ac:dyDescent="0.3">
      <c r="A132" s="14"/>
      <c r="B132" s="15"/>
      <c r="C132" s="11"/>
      <c r="D132" s="7" t="s">
        <v>30</v>
      </c>
      <c r="E132" s="42" t="s">
        <v>152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153</v>
      </c>
      <c r="L132" s="65" t="s">
        <v>208</v>
      </c>
    </row>
    <row r="133" spans="1:12" ht="14.4" x14ac:dyDescent="0.3">
      <c r="A133" s="14"/>
      <c r="B133" s="15"/>
      <c r="C133" s="11"/>
      <c r="D133" s="7" t="s">
        <v>31</v>
      </c>
      <c r="E133" s="42" t="s">
        <v>53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54</v>
      </c>
      <c r="L133" s="62" t="s">
        <v>71</v>
      </c>
    </row>
    <row r="134" spans="1:12" ht="14.4" x14ac:dyDescent="0.3">
      <c r="A134" s="14"/>
      <c r="B134" s="15"/>
      <c r="C134" s="11"/>
      <c r="D134" s="7" t="s">
        <v>32</v>
      </c>
      <c r="E134" s="42" t="s">
        <v>70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54</v>
      </c>
      <c r="L134" s="62" t="s">
        <v>55</v>
      </c>
    </row>
    <row r="135" spans="1:12" ht="14.4" x14ac:dyDescent="0.3">
      <c r="A135" s="14"/>
      <c r="B135" s="15"/>
      <c r="C135" s="11"/>
      <c r="D135" s="6" t="s">
        <v>162</v>
      </c>
      <c r="E135" s="42" t="s">
        <v>161</v>
      </c>
      <c r="F135" s="43">
        <v>20</v>
      </c>
      <c r="G135" s="43">
        <v>0.7</v>
      </c>
      <c r="H135" s="43">
        <v>1.5</v>
      </c>
      <c r="I135" s="43">
        <v>1.9</v>
      </c>
      <c r="J135" s="43">
        <v>23.8</v>
      </c>
      <c r="K135" s="44" t="s">
        <v>163</v>
      </c>
      <c r="L135" s="65" t="s">
        <v>209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6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59">SUM(G128:G136)</f>
        <v>25.8</v>
      </c>
      <c r="H137" s="19">
        <f t="shared" si="59"/>
        <v>17.899999999999999</v>
      </c>
      <c r="I137" s="19">
        <f t="shared" si="59"/>
        <v>106.9</v>
      </c>
      <c r="J137" s="19">
        <f t="shared" si="59"/>
        <v>537.29999999999995</v>
      </c>
      <c r="K137" s="25"/>
      <c r="L137" s="73" t="s">
        <v>272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1400</v>
      </c>
      <c r="G138" s="32">
        <f t="shared" ref="G138" si="60">G127+G137</f>
        <v>51.2</v>
      </c>
      <c r="H138" s="32">
        <f t="shared" ref="H138" si="61">H127+H137</f>
        <v>28.799999999999997</v>
      </c>
      <c r="I138" s="32">
        <f t="shared" ref="I138" si="62">I127+I137</f>
        <v>182.70000000000002</v>
      </c>
      <c r="J138" s="32">
        <f t="shared" ref="J138:L138" si="63">J127+J137</f>
        <v>1045.0999999999999</v>
      </c>
      <c r="K138" s="32"/>
      <c r="L138" s="64">
        <f t="shared" si="63"/>
        <v>148.34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70" t="s">
        <v>211</v>
      </c>
      <c r="F139" s="40">
        <v>200</v>
      </c>
      <c r="G139" s="40">
        <v>7.1</v>
      </c>
      <c r="H139" s="40">
        <v>5.8</v>
      </c>
      <c r="I139" s="40">
        <v>26.7</v>
      </c>
      <c r="J139" s="40">
        <v>187.3</v>
      </c>
      <c r="K139" s="66" t="s">
        <v>212</v>
      </c>
      <c r="L139" s="61" t="s">
        <v>213</v>
      </c>
    </row>
    <row r="140" spans="1:12" ht="14.4" x14ac:dyDescent="0.3">
      <c r="A140" s="23"/>
      <c r="B140" s="15"/>
      <c r="C140" s="11"/>
      <c r="D140" s="6" t="s">
        <v>26</v>
      </c>
      <c r="E140" s="42" t="s">
        <v>41</v>
      </c>
      <c r="F140" s="43">
        <v>30</v>
      </c>
      <c r="G140" s="43">
        <v>7</v>
      </c>
      <c r="H140" s="43">
        <v>8.9</v>
      </c>
      <c r="I140" s="43">
        <v>0</v>
      </c>
      <c r="J140" s="43">
        <v>107.5</v>
      </c>
      <c r="K140" s="44" t="s">
        <v>46</v>
      </c>
      <c r="L140" s="65" t="s">
        <v>210</v>
      </c>
    </row>
    <row r="141" spans="1:12" ht="14.4" x14ac:dyDescent="0.3">
      <c r="A141" s="23"/>
      <c r="B141" s="15"/>
      <c r="C141" s="11"/>
      <c r="D141" s="7" t="s">
        <v>22</v>
      </c>
      <c r="E141" s="67" t="s">
        <v>165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68" t="s">
        <v>166</v>
      </c>
      <c r="L141" s="65" t="s">
        <v>214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56</v>
      </c>
      <c r="F142" s="43">
        <v>70</v>
      </c>
      <c r="G142" s="43">
        <v>5.3</v>
      </c>
      <c r="H142" s="43" t="s">
        <v>73</v>
      </c>
      <c r="I142" s="43">
        <v>30.5</v>
      </c>
      <c r="J142" s="43">
        <v>148.19999999999999</v>
      </c>
      <c r="K142" s="44" t="s">
        <v>54</v>
      </c>
      <c r="L142" s="65" t="s">
        <v>114</v>
      </c>
    </row>
    <row r="143" spans="1:12" ht="14.4" x14ac:dyDescent="0.3">
      <c r="A143" s="23"/>
      <c r="B143" s="15"/>
      <c r="C143" s="11"/>
      <c r="D143" s="7" t="s">
        <v>24</v>
      </c>
      <c r="E143" s="42" t="s">
        <v>118</v>
      </c>
      <c r="F143" s="43">
        <v>120</v>
      </c>
      <c r="G143" s="43">
        <v>0.5</v>
      </c>
      <c r="H143" s="43">
        <v>0.5</v>
      </c>
      <c r="I143" s="43">
        <v>11.8</v>
      </c>
      <c r="J143" s="43" t="s">
        <v>119</v>
      </c>
      <c r="K143" s="44" t="s">
        <v>54</v>
      </c>
      <c r="L143" s="65" t="s">
        <v>215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62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6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64">SUM(G139:G145)</f>
        <v>23.8</v>
      </c>
      <c r="H146" s="19">
        <f t="shared" si="64"/>
        <v>18.099999999999998</v>
      </c>
      <c r="I146" s="19">
        <f t="shared" si="64"/>
        <v>80.2</v>
      </c>
      <c r="J146" s="19">
        <f t="shared" si="64"/>
        <v>529</v>
      </c>
      <c r="K146" s="25"/>
      <c r="L146" s="73" t="s">
        <v>273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62"/>
    </row>
    <row r="148" spans="1:12" ht="14.4" x14ac:dyDescent="0.3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96</v>
      </c>
      <c r="L148" s="65" t="s">
        <v>216</v>
      </c>
    </row>
    <row r="149" spans="1:12" ht="14.4" x14ac:dyDescent="0.3">
      <c r="A149" s="23"/>
      <c r="B149" s="15"/>
      <c r="C149" s="11"/>
      <c r="D149" s="7" t="s">
        <v>28</v>
      </c>
      <c r="E149" s="67" t="s">
        <v>217</v>
      </c>
      <c r="F149" s="43">
        <v>90</v>
      </c>
      <c r="G149" s="43">
        <v>16.399999999999999</v>
      </c>
      <c r="H149" s="43">
        <v>15.7</v>
      </c>
      <c r="I149" s="69" t="s">
        <v>218</v>
      </c>
      <c r="J149" s="43">
        <v>265.7</v>
      </c>
      <c r="K149" s="68" t="s">
        <v>219</v>
      </c>
      <c r="L149" s="65" t="s">
        <v>220</v>
      </c>
    </row>
    <row r="150" spans="1:12" ht="14.4" x14ac:dyDescent="0.3">
      <c r="A150" s="23"/>
      <c r="B150" s="15"/>
      <c r="C150" s="11"/>
      <c r="D150" s="7" t="s">
        <v>29</v>
      </c>
      <c r="E150" s="67" t="s">
        <v>221</v>
      </c>
      <c r="F150" s="43">
        <v>150</v>
      </c>
      <c r="G150" s="43">
        <v>14.5</v>
      </c>
      <c r="H150" s="43">
        <v>1.3</v>
      </c>
      <c r="I150" s="43">
        <v>33.799999999999997</v>
      </c>
      <c r="J150" s="43">
        <v>204.8</v>
      </c>
      <c r="K150" s="68" t="s">
        <v>222</v>
      </c>
      <c r="L150" s="65" t="s">
        <v>223</v>
      </c>
    </row>
    <row r="151" spans="1:12" ht="14.4" x14ac:dyDescent="0.3">
      <c r="A151" s="23"/>
      <c r="B151" s="15"/>
      <c r="C151" s="11"/>
      <c r="D151" s="7" t="s">
        <v>30</v>
      </c>
      <c r="E151" s="42" t="s">
        <v>179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180</v>
      </c>
      <c r="L151" s="65" t="s">
        <v>224</v>
      </c>
    </row>
    <row r="152" spans="1:12" ht="14.4" x14ac:dyDescent="0.3">
      <c r="A152" s="23"/>
      <c r="B152" s="15"/>
      <c r="C152" s="11"/>
      <c r="D152" s="7" t="s">
        <v>31</v>
      </c>
      <c r="E152" s="42" t="s">
        <v>53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54</v>
      </c>
      <c r="L152" s="65" t="s">
        <v>225</v>
      </c>
    </row>
    <row r="153" spans="1:12" ht="14.4" x14ac:dyDescent="0.3">
      <c r="A153" s="23"/>
      <c r="B153" s="15"/>
      <c r="C153" s="11"/>
      <c r="D153" s="7" t="s">
        <v>32</v>
      </c>
      <c r="E153" s="42" t="s">
        <v>70</v>
      </c>
      <c r="F153" s="43">
        <v>15</v>
      </c>
      <c r="G153" s="43">
        <v>1</v>
      </c>
      <c r="H153" s="43">
        <v>0.2</v>
      </c>
      <c r="I153" s="43">
        <v>5</v>
      </c>
      <c r="J153" s="43">
        <v>25.6</v>
      </c>
      <c r="K153" s="44" t="s">
        <v>54</v>
      </c>
      <c r="L153" s="65" t="s">
        <v>226</v>
      </c>
    </row>
    <row r="154" spans="1:12" ht="14.4" x14ac:dyDescent="0.3">
      <c r="A154" s="23"/>
      <c r="B154" s="15"/>
      <c r="C154" s="11"/>
      <c r="D154" s="71" t="s">
        <v>162</v>
      </c>
      <c r="E154" s="67" t="s">
        <v>227</v>
      </c>
      <c r="F154" s="43">
        <v>20</v>
      </c>
      <c r="G154" s="43">
        <v>0.5</v>
      </c>
      <c r="H154" s="43">
        <v>0.8</v>
      </c>
      <c r="I154" s="43">
        <v>0.9</v>
      </c>
      <c r="J154" s="43">
        <v>12.5</v>
      </c>
      <c r="K154" s="68" t="s">
        <v>228</v>
      </c>
      <c r="L154" s="65" t="s">
        <v>229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6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65">SUM(G147:G155)</f>
        <v>39.599999999999994</v>
      </c>
      <c r="H156" s="19">
        <f t="shared" si="65"/>
        <v>24</v>
      </c>
      <c r="I156" s="19">
        <f t="shared" si="65"/>
        <v>74.5</v>
      </c>
      <c r="J156" s="19">
        <f t="shared" si="65"/>
        <v>730.90000000000009</v>
      </c>
      <c r="K156" s="25"/>
      <c r="L156" s="73" t="s">
        <v>274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1325</v>
      </c>
      <c r="G157" s="32">
        <f t="shared" ref="G157" si="66">G146+G156</f>
        <v>63.399999999999991</v>
      </c>
      <c r="H157" s="32">
        <f t="shared" ref="H157" si="67">H146+H156</f>
        <v>42.099999999999994</v>
      </c>
      <c r="I157" s="32">
        <f t="shared" ref="I157" si="68">I146+I156</f>
        <v>154.69999999999999</v>
      </c>
      <c r="J157" s="32">
        <f t="shared" ref="J157:L157" si="69">J146+J156</f>
        <v>1259.9000000000001</v>
      </c>
      <c r="K157" s="32"/>
      <c r="L157" s="64">
        <f t="shared" si="69"/>
        <v>150.76999999999998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107</v>
      </c>
      <c r="F158" s="40">
        <v>150</v>
      </c>
      <c r="G158" s="40">
        <v>12.7</v>
      </c>
      <c r="H158" s="40">
        <v>18</v>
      </c>
      <c r="I158" s="40" t="s">
        <v>108</v>
      </c>
      <c r="J158" s="40" t="s">
        <v>109</v>
      </c>
      <c r="K158" s="41" t="s">
        <v>110</v>
      </c>
      <c r="L158" s="61" t="s">
        <v>230</v>
      </c>
    </row>
    <row r="159" spans="1:12" ht="14.4" x14ac:dyDescent="0.3">
      <c r="A159" s="23"/>
      <c r="B159" s="15"/>
      <c r="C159" s="11"/>
      <c r="D159" s="6" t="s">
        <v>26</v>
      </c>
      <c r="E159" s="42" t="s">
        <v>112</v>
      </c>
      <c r="F159" s="43">
        <v>20</v>
      </c>
      <c r="G159" s="43">
        <v>0.6</v>
      </c>
      <c r="H159" s="43">
        <v>0</v>
      </c>
      <c r="I159" s="43">
        <v>1.2</v>
      </c>
      <c r="J159" s="43">
        <v>7.4</v>
      </c>
      <c r="K159" s="44" t="s">
        <v>113</v>
      </c>
      <c r="L159" s="62" t="s">
        <v>114</v>
      </c>
    </row>
    <row r="160" spans="1:12" ht="14.4" x14ac:dyDescent="0.3">
      <c r="A160" s="23"/>
      <c r="B160" s="15"/>
      <c r="C160" s="11"/>
      <c r="D160" s="7" t="s">
        <v>22</v>
      </c>
      <c r="E160" s="67" t="s">
        <v>50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68" t="s">
        <v>51</v>
      </c>
      <c r="L160" s="65" t="s">
        <v>231</v>
      </c>
    </row>
    <row r="161" spans="1:12" ht="14.4" x14ac:dyDescent="0.3">
      <c r="A161" s="23"/>
      <c r="B161" s="15"/>
      <c r="C161" s="11"/>
      <c r="D161" s="7" t="s">
        <v>23</v>
      </c>
      <c r="E161" s="42" t="s">
        <v>56</v>
      </c>
      <c r="F161" s="43">
        <v>90</v>
      </c>
      <c r="G161" s="43">
        <v>5.3</v>
      </c>
      <c r="H161" s="43" t="s">
        <v>73</v>
      </c>
      <c r="I161" s="43">
        <v>39.5</v>
      </c>
      <c r="J161" s="43">
        <v>191.8</v>
      </c>
      <c r="K161" s="44" t="s">
        <v>54</v>
      </c>
      <c r="L161" s="65" t="s">
        <v>232</v>
      </c>
    </row>
    <row r="162" spans="1:12" ht="14.4" x14ac:dyDescent="0.3">
      <c r="A162" s="23"/>
      <c r="B162" s="15"/>
      <c r="C162" s="11"/>
      <c r="D162" s="7" t="s">
        <v>24</v>
      </c>
      <c r="E162" s="67" t="s">
        <v>233</v>
      </c>
      <c r="F162" s="43">
        <v>140</v>
      </c>
      <c r="G162" s="43">
        <v>2.1</v>
      </c>
      <c r="H162" s="69" t="s">
        <v>73</v>
      </c>
      <c r="I162" s="43">
        <v>29.4</v>
      </c>
      <c r="J162" s="43">
        <v>132.30000000000001</v>
      </c>
      <c r="K162" s="68" t="s">
        <v>54</v>
      </c>
      <c r="L162" s="65" t="s">
        <v>234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62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6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0">SUM(G158:G164)</f>
        <v>20.9</v>
      </c>
      <c r="H165" s="19">
        <f t="shared" si="70"/>
        <v>18</v>
      </c>
      <c r="I165" s="19">
        <f t="shared" si="70"/>
        <v>76.5</v>
      </c>
      <c r="J165" s="19">
        <f t="shared" si="70"/>
        <v>358.3</v>
      </c>
      <c r="K165" s="25"/>
      <c r="L165" s="73" t="s">
        <v>275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60</v>
      </c>
      <c r="G166" s="43">
        <v>0.9</v>
      </c>
      <c r="H166" s="43">
        <v>0.1</v>
      </c>
      <c r="I166" s="43" t="s">
        <v>83</v>
      </c>
      <c r="J166" s="43">
        <v>44982</v>
      </c>
      <c r="K166" s="44" t="s">
        <v>84</v>
      </c>
      <c r="L166" s="65" t="s">
        <v>88</v>
      </c>
    </row>
    <row r="167" spans="1:12" ht="14.4" x14ac:dyDescent="0.3">
      <c r="A167" s="23"/>
      <c r="B167" s="15"/>
      <c r="C167" s="11"/>
      <c r="D167" s="7" t="s">
        <v>27</v>
      </c>
      <c r="E167" s="67" t="s">
        <v>235</v>
      </c>
      <c r="F167" s="43">
        <v>200</v>
      </c>
      <c r="G167" s="43">
        <v>6.8</v>
      </c>
      <c r="H167" s="43">
        <v>4.5999999999999996</v>
      </c>
      <c r="I167" s="65" t="s">
        <v>238</v>
      </c>
      <c r="J167" s="43">
        <v>125.9</v>
      </c>
      <c r="K167" s="68" t="s">
        <v>236</v>
      </c>
      <c r="L167" s="65" t="s">
        <v>237</v>
      </c>
    </row>
    <row r="168" spans="1:12" ht="14.4" x14ac:dyDescent="0.3">
      <c r="A168" s="23"/>
      <c r="B168" s="15"/>
      <c r="C168" s="11"/>
      <c r="D168" s="7" t="s">
        <v>28</v>
      </c>
      <c r="E168" s="67" t="s">
        <v>239</v>
      </c>
      <c r="F168" s="43">
        <v>90</v>
      </c>
      <c r="G168" s="43">
        <v>15.1</v>
      </c>
      <c r="H168" s="43">
        <v>14.3</v>
      </c>
      <c r="I168" s="43">
        <v>6</v>
      </c>
      <c r="J168" s="43">
        <v>212.8</v>
      </c>
      <c r="K168" s="68" t="s">
        <v>240</v>
      </c>
      <c r="L168" s="65" t="s">
        <v>241</v>
      </c>
    </row>
    <row r="169" spans="1:12" ht="14.4" x14ac:dyDescent="0.3">
      <c r="A169" s="23"/>
      <c r="B169" s="15"/>
      <c r="C169" s="11"/>
      <c r="D169" s="7" t="s">
        <v>29</v>
      </c>
      <c r="E169" s="67" t="s">
        <v>242</v>
      </c>
      <c r="F169" s="43">
        <v>150</v>
      </c>
      <c r="G169" s="43">
        <v>3.1</v>
      </c>
      <c r="H169" s="43">
        <v>5.3</v>
      </c>
      <c r="I169" s="43">
        <v>19.8</v>
      </c>
      <c r="J169" s="43">
        <v>139.4</v>
      </c>
      <c r="K169" s="68" t="s">
        <v>243</v>
      </c>
      <c r="L169" s="65" t="s">
        <v>244</v>
      </c>
    </row>
    <row r="170" spans="1:12" ht="14.4" x14ac:dyDescent="0.3">
      <c r="A170" s="23"/>
      <c r="B170" s="15"/>
      <c r="C170" s="11"/>
      <c r="D170" s="7" t="s">
        <v>30</v>
      </c>
      <c r="E170" s="67" t="s">
        <v>68</v>
      </c>
      <c r="F170" s="43">
        <v>200</v>
      </c>
      <c r="G170" s="43">
        <v>1</v>
      </c>
      <c r="H170" s="43">
        <v>0.1</v>
      </c>
      <c r="I170" s="43">
        <v>15.6</v>
      </c>
      <c r="J170" s="43">
        <v>66.900000000000006</v>
      </c>
      <c r="K170" s="44" t="s">
        <v>54</v>
      </c>
      <c r="L170" s="62" t="s">
        <v>193</v>
      </c>
    </row>
    <row r="171" spans="1:12" ht="14.4" x14ac:dyDescent="0.3">
      <c r="A171" s="23"/>
      <c r="B171" s="15"/>
      <c r="C171" s="11"/>
      <c r="D171" s="7" t="s">
        <v>31</v>
      </c>
      <c r="E171" s="42" t="s">
        <v>53</v>
      </c>
      <c r="F171" s="43">
        <v>40</v>
      </c>
      <c r="G171" s="43">
        <v>3</v>
      </c>
      <c r="H171" s="43">
        <v>0.3</v>
      </c>
      <c r="I171" s="43">
        <v>19.7</v>
      </c>
      <c r="J171" s="43">
        <v>93.8</v>
      </c>
      <c r="K171" s="44" t="s">
        <v>54</v>
      </c>
      <c r="L171" s="65" t="s">
        <v>245</v>
      </c>
    </row>
    <row r="172" spans="1:12" ht="14.4" x14ac:dyDescent="0.3">
      <c r="A172" s="23"/>
      <c r="B172" s="15"/>
      <c r="C172" s="11"/>
      <c r="D172" s="7" t="s">
        <v>32</v>
      </c>
      <c r="E172" s="42" t="s">
        <v>70</v>
      </c>
      <c r="F172" s="43">
        <v>30</v>
      </c>
      <c r="G172" s="43">
        <v>2</v>
      </c>
      <c r="H172" s="43" t="s">
        <v>72</v>
      </c>
      <c r="I172" s="43">
        <v>10</v>
      </c>
      <c r="J172" s="43">
        <v>51.2</v>
      </c>
      <c r="K172" s="44" t="s">
        <v>54</v>
      </c>
      <c r="L172" s="62" t="s">
        <v>55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62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6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1">SUM(G166:G174)</f>
        <v>31.900000000000002</v>
      </c>
      <c r="H175" s="19">
        <f t="shared" si="71"/>
        <v>24.700000000000003</v>
      </c>
      <c r="I175" s="19">
        <f t="shared" si="71"/>
        <v>71.099999999999994</v>
      </c>
      <c r="J175" s="19">
        <f t="shared" si="71"/>
        <v>45672.000000000007</v>
      </c>
      <c r="K175" s="25"/>
      <c r="L175" s="73" t="s">
        <v>276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1370</v>
      </c>
      <c r="G176" s="32">
        <f t="shared" ref="G176" si="72">G165+G175</f>
        <v>52.8</v>
      </c>
      <c r="H176" s="32">
        <f t="shared" ref="H176" si="73">H165+H175</f>
        <v>42.7</v>
      </c>
      <c r="I176" s="32">
        <f t="shared" ref="I176" si="74">I165+I175</f>
        <v>147.6</v>
      </c>
      <c r="J176" s="32">
        <f t="shared" ref="J176:L176" si="75">J165+J175</f>
        <v>46030.30000000001</v>
      </c>
      <c r="K176" s="32"/>
      <c r="L176" s="64">
        <f t="shared" si="75"/>
        <v>152.74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70" t="s">
        <v>246</v>
      </c>
      <c r="F177" s="40">
        <v>200</v>
      </c>
      <c r="G177" s="40">
        <v>27.2</v>
      </c>
      <c r="H177" s="40">
        <v>8.1</v>
      </c>
      <c r="I177" s="40">
        <v>33.200000000000003</v>
      </c>
      <c r="J177" s="40">
        <v>314.60000000000002</v>
      </c>
      <c r="K177" s="66" t="s">
        <v>247</v>
      </c>
      <c r="L177" s="61" t="s">
        <v>248</v>
      </c>
    </row>
    <row r="178" spans="1:12" ht="14.4" x14ac:dyDescent="0.3">
      <c r="A178" s="23"/>
      <c r="B178" s="15"/>
      <c r="C178" s="11"/>
      <c r="D178" s="71" t="s">
        <v>26</v>
      </c>
      <c r="E178" s="67" t="s">
        <v>197</v>
      </c>
      <c r="F178" s="43">
        <v>60</v>
      </c>
      <c r="G178" s="69" t="s">
        <v>249</v>
      </c>
      <c r="H178" s="43">
        <v>0.1</v>
      </c>
      <c r="I178" s="43">
        <v>1.5</v>
      </c>
      <c r="J178" s="43">
        <v>8.5</v>
      </c>
      <c r="K178" s="68" t="s">
        <v>198</v>
      </c>
      <c r="L178" s="65" t="s">
        <v>200</v>
      </c>
    </row>
    <row r="179" spans="1:12" ht="14.4" x14ac:dyDescent="0.3">
      <c r="A179" s="23"/>
      <c r="B179" s="15"/>
      <c r="C179" s="11"/>
      <c r="D179" s="7" t="s">
        <v>22</v>
      </c>
      <c r="E179" s="67" t="s">
        <v>77</v>
      </c>
      <c r="F179" s="43">
        <v>200</v>
      </c>
      <c r="G179" s="43">
        <v>4.7</v>
      </c>
      <c r="H179" s="65" t="s">
        <v>250</v>
      </c>
      <c r="I179" s="43">
        <v>12.5</v>
      </c>
      <c r="J179" s="43">
        <v>100.4</v>
      </c>
      <c r="K179" s="68" t="s">
        <v>80</v>
      </c>
      <c r="L179" s="65" t="s">
        <v>81</v>
      </c>
    </row>
    <row r="180" spans="1:12" ht="14.4" x14ac:dyDescent="0.3">
      <c r="A180" s="23"/>
      <c r="B180" s="15"/>
      <c r="C180" s="11"/>
      <c r="D180" s="7" t="s">
        <v>23</v>
      </c>
      <c r="E180" s="42" t="s">
        <v>56</v>
      </c>
      <c r="F180" s="43">
        <v>70</v>
      </c>
      <c r="G180" s="43">
        <v>5.3</v>
      </c>
      <c r="H180" s="43" t="s">
        <v>73</v>
      </c>
      <c r="I180" s="43">
        <v>30.5</v>
      </c>
      <c r="J180" s="43">
        <v>148.19999999999999</v>
      </c>
      <c r="K180" s="44" t="s">
        <v>54</v>
      </c>
      <c r="L180" s="62" t="s">
        <v>114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62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62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6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76">SUM(G177:G183)</f>
        <v>37.199999999999996</v>
      </c>
      <c r="H184" s="19">
        <f t="shared" si="76"/>
        <v>8.1999999999999993</v>
      </c>
      <c r="I184" s="19">
        <f t="shared" si="76"/>
        <v>77.7</v>
      </c>
      <c r="J184" s="19">
        <f t="shared" si="76"/>
        <v>571.70000000000005</v>
      </c>
      <c r="K184" s="25"/>
      <c r="L184" s="73" t="s">
        <v>277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140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68" t="s">
        <v>141</v>
      </c>
      <c r="L185" s="65" t="s">
        <v>251</v>
      </c>
    </row>
    <row r="186" spans="1:12" ht="14.4" x14ac:dyDescent="0.3">
      <c r="A186" s="23"/>
      <c r="B186" s="15"/>
      <c r="C186" s="11"/>
      <c r="D186" s="7" t="s">
        <v>27</v>
      </c>
      <c r="E186" s="42" t="s">
        <v>187</v>
      </c>
      <c r="F186" s="43">
        <v>200</v>
      </c>
      <c r="G186" s="43">
        <v>4.8</v>
      </c>
      <c r="H186" s="43">
        <v>5.8</v>
      </c>
      <c r="I186" s="43">
        <v>13.6</v>
      </c>
      <c r="J186" s="43">
        <v>125.5</v>
      </c>
      <c r="K186" s="44" t="s">
        <v>188</v>
      </c>
      <c r="L186" s="65" t="s">
        <v>252</v>
      </c>
    </row>
    <row r="187" spans="1:12" ht="14.4" x14ac:dyDescent="0.3">
      <c r="A187" s="23"/>
      <c r="B187" s="15"/>
      <c r="C187" s="11"/>
      <c r="D187" s="7" t="s">
        <v>28</v>
      </c>
      <c r="E187" s="67" t="s">
        <v>253</v>
      </c>
      <c r="F187" s="43">
        <v>100</v>
      </c>
      <c r="G187" s="43">
        <v>13.9</v>
      </c>
      <c r="H187" s="43">
        <v>7.4</v>
      </c>
      <c r="I187" s="43">
        <v>6.3</v>
      </c>
      <c r="J187" s="43">
        <v>147.30000000000001</v>
      </c>
      <c r="K187" s="68" t="s">
        <v>254</v>
      </c>
      <c r="L187" s="65" t="s">
        <v>255</v>
      </c>
    </row>
    <row r="188" spans="1:12" ht="14.4" x14ac:dyDescent="0.3">
      <c r="A188" s="23"/>
      <c r="B188" s="15"/>
      <c r="C188" s="11"/>
      <c r="D188" s="7" t="s">
        <v>29</v>
      </c>
      <c r="E188" s="67" t="s">
        <v>149</v>
      </c>
      <c r="F188" s="43">
        <v>150</v>
      </c>
      <c r="G188" s="43">
        <v>5.3</v>
      </c>
      <c r="H188" s="43">
        <v>4.9000000000000004</v>
      </c>
      <c r="I188" s="43">
        <v>32.799999999999997</v>
      </c>
      <c r="J188" s="43">
        <v>196.8</v>
      </c>
      <c r="K188" s="68" t="s">
        <v>150</v>
      </c>
      <c r="L188" s="65" t="s">
        <v>256</v>
      </c>
    </row>
    <row r="189" spans="1:12" ht="14.4" x14ac:dyDescent="0.3">
      <c r="A189" s="23"/>
      <c r="B189" s="15"/>
      <c r="C189" s="11"/>
      <c r="D189" s="7" t="s">
        <v>30</v>
      </c>
      <c r="E189" s="42" t="s">
        <v>152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153</v>
      </c>
      <c r="L189" s="65" t="s">
        <v>200</v>
      </c>
    </row>
    <row r="190" spans="1:12" ht="14.4" x14ac:dyDescent="0.3">
      <c r="A190" s="23"/>
      <c r="B190" s="15"/>
      <c r="C190" s="11"/>
      <c r="D190" s="7" t="s">
        <v>31</v>
      </c>
      <c r="E190" s="42" t="s">
        <v>53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54</v>
      </c>
      <c r="L190" s="65" t="s">
        <v>257</v>
      </c>
    </row>
    <row r="191" spans="1:12" ht="14.4" x14ac:dyDescent="0.3">
      <c r="A191" s="23"/>
      <c r="B191" s="15"/>
      <c r="C191" s="11"/>
      <c r="D191" s="7" t="s">
        <v>32</v>
      </c>
      <c r="E191" s="42" t="s">
        <v>70</v>
      </c>
      <c r="F191" s="43">
        <v>45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54</v>
      </c>
      <c r="L191" s="62" t="s">
        <v>106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62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6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77">SUM(G185:G193)</f>
        <v>31.799999999999997</v>
      </c>
      <c r="H194" s="19">
        <f t="shared" si="77"/>
        <v>19.100000000000001</v>
      </c>
      <c r="I194" s="19">
        <f t="shared" si="77"/>
        <v>114.3</v>
      </c>
      <c r="J194" s="19">
        <f t="shared" si="77"/>
        <v>755.20000000000016</v>
      </c>
      <c r="K194" s="25"/>
      <c r="L194" s="58">
        <v>78.92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1345</v>
      </c>
      <c r="G195" s="32">
        <f t="shared" ref="G195" si="78">G184+G194</f>
        <v>69</v>
      </c>
      <c r="H195" s="32">
        <f t="shared" ref="H195" si="79">H184+H194</f>
        <v>27.3</v>
      </c>
      <c r="I195" s="32">
        <f t="shared" ref="I195" si="80">I184+I194</f>
        <v>192</v>
      </c>
      <c r="J195" s="32">
        <f t="shared" ref="J195:L195" si="81">J184+J194</f>
        <v>1326.9</v>
      </c>
      <c r="K195" s="32"/>
      <c r="L195" s="59">
        <f t="shared" si="81"/>
        <v>139.65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1357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57.359999999999992</v>
      </c>
      <c r="H196" s="34">
        <f t="shared" si="82"/>
        <v>36.15</v>
      </c>
      <c r="I196" s="34">
        <f t="shared" si="82"/>
        <v>166.96999999999997</v>
      </c>
      <c r="J196" s="34">
        <f t="shared" si="82"/>
        <v>5675.8380000000016</v>
      </c>
      <c r="K196" s="34"/>
      <c r="L196" s="60">
        <f t="shared" ref="L196" si="83">(L24+L43+L62+L81+L100+L119+L138+L157+L176+L195)/(IF(L24=0,0,1)+IF(L43=0,0,1)+IF(L62=0,0,1)+IF(L81=0,0,1)+IF(L100=0,0,1)+IF(L119=0,0,1)+IF(L138=0,0,1)+IF(L157=0,0,1)+IF(L176=0,0,1)+IF(L195=0,0,1))</f>
        <v>147.81700000000001</v>
      </c>
    </row>
  </sheetData>
  <mergeCells count="13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2023-10-13T09:23:11Z</dcterms:modified>
</cp:coreProperties>
</file>